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ucije\Documents\2014 - 2020\"/>
    </mc:Choice>
  </mc:AlternateContent>
  <bookViews>
    <workbookView xWindow="0" yWindow="0" windowWidth="28800" windowHeight="11835"/>
  </bookViews>
  <sheets>
    <sheet name="rozpocet" sheetId="7" r:id="rId1"/>
    <sheet name="pokyny" sheetId="8" r:id="rId2"/>
  </sheets>
  <definedNames>
    <definedName name="_xlnm.Print_Area" localSheetId="0">rozpocet!$A$1:$S$69</definedName>
  </definedNames>
  <calcPr calcId="152511"/>
</workbook>
</file>

<file path=xl/calcChain.xml><?xml version="1.0" encoding="utf-8"?>
<calcChain xmlns="http://schemas.openxmlformats.org/spreadsheetml/2006/main">
  <c r="R46" i="7" l="1"/>
  <c r="R47" i="7"/>
  <c r="R48" i="7"/>
  <c r="R49" i="7"/>
  <c r="R50" i="7"/>
  <c r="R45" i="7"/>
  <c r="R39" i="7"/>
  <c r="R40" i="7"/>
  <c r="R41" i="7"/>
  <c r="R42" i="7"/>
  <c r="R43" i="7"/>
  <c r="R38" i="7"/>
  <c r="R25" i="7"/>
  <c r="R26" i="7"/>
  <c r="R27" i="7"/>
  <c r="R28" i="7"/>
  <c r="R29" i="7"/>
  <c r="R24" i="7"/>
  <c r="R18" i="7"/>
  <c r="R19" i="7"/>
  <c r="R20" i="7"/>
  <c r="R21" i="7"/>
  <c r="R22" i="7"/>
  <c r="P30" i="7"/>
  <c r="P16" i="7"/>
  <c r="L48" i="7" l="1"/>
  <c r="P44" i="7" l="1"/>
  <c r="P37" i="7"/>
  <c r="P23" i="7"/>
  <c r="P51" i="7" l="1"/>
  <c r="L50" i="7"/>
  <c r="N50" i="7" s="1"/>
  <c r="L49" i="7"/>
  <c r="N49" i="7" s="1"/>
  <c r="Q48" i="7"/>
  <c r="L47" i="7"/>
  <c r="N47" i="7" s="1"/>
  <c r="L46" i="7"/>
  <c r="Q46" i="7" s="1"/>
  <c r="L45" i="7"/>
  <c r="N45" i="7" s="1"/>
  <c r="R44" i="7"/>
  <c r="M44" i="7"/>
  <c r="L43" i="7"/>
  <c r="Q43" i="7" s="1"/>
  <c r="L42" i="7"/>
  <c r="N42" i="7" s="1"/>
  <c r="L41" i="7"/>
  <c r="Q41" i="7" s="1"/>
  <c r="L40" i="7"/>
  <c r="N40" i="7" s="1"/>
  <c r="L39" i="7"/>
  <c r="Q39" i="7" s="1"/>
  <c r="L38" i="7"/>
  <c r="R37" i="7"/>
  <c r="M37" i="7"/>
  <c r="R30" i="7"/>
  <c r="L29" i="7"/>
  <c r="N29" i="7" s="1"/>
  <c r="L28" i="7"/>
  <c r="Q28" i="7" s="1"/>
  <c r="L27" i="7"/>
  <c r="N27" i="7" s="1"/>
  <c r="L26" i="7"/>
  <c r="Q26" i="7" s="1"/>
  <c r="L25" i="7"/>
  <c r="N25" i="7" s="1"/>
  <c r="L24" i="7"/>
  <c r="Q24" i="7" s="1"/>
  <c r="R23" i="7"/>
  <c r="M23" i="7"/>
  <c r="L22" i="7"/>
  <c r="Q22" i="7" s="1"/>
  <c r="L21" i="7"/>
  <c r="N21" i="7" s="1"/>
  <c r="L20" i="7"/>
  <c r="Q20" i="7" s="1"/>
  <c r="L19" i="7"/>
  <c r="N19" i="7" s="1"/>
  <c r="L18" i="7"/>
  <c r="Q18" i="7" s="1"/>
  <c r="L17" i="7"/>
  <c r="Q40" i="7" l="1"/>
  <c r="N46" i="7"/>
  <c r="L37" i="7"/>
  <c r="N22" i="7"/>
  <c r="Q47" i="7"/>
  <c r="N20" i="7"/>
  <c r="Q29" i="7"/>
  <c r="Q50" i="7"/>
  <c r="N28" i="7"/>
  <c r="Q19" i="7"/>
  <c r="N39" i="7"/>
  <c r="N41" i="7"/>
  <c r="N43" i="7"/>
  <c r="L44" i="7"/>
  <c r="Q25" i="7"/>
  <c r="N26" i="7"/>
  <c r="N24" i="7"/>
  <c r="N18" i="7"/>
  <c r="L16" i="7"/>
  <c r="Q21" i="7"/>
  <c r="L23" i="7"/>
  <c r="Q27" i="7"/>
  <c r="Q38" i="7"/>
  <c r="Q42" i="7"/>
  <c r="N38" i="7"/>
  <c r="Q45" i="7"/>
  <c r="N48" i="7"/>
  <c r="N44" i="7" s="1"/>
  <c r="Q49" i="7"/>
  <c r="L30" i="7" l="1"/>
  <c r="N23" i="7"/>
  <c r="Q23" i="7"/>
  <c r="Q44" i="7"/>
  <c r="Q37" i="7"/>
  <c r="N37" i="7"/>
  <c r="N30" i="7" s="1"/>
  <c r="L51" i="7"/>
  <c r="L52" i="7" s="1"/>
  <c r="Q30" i="7" l="1"/>
  <c r="W11" i="7"/>
  <c r="V16" i="7"/>
  <c r="R17" i="7" l="1"/>
  <c r="R16" i="7"/>
  <c r="R51" i="7" s="1"/>
  <c r="Q17" i="7"/>
  <c r="Q16" i="7" s="1"/>
  <c r="S30" i="7" s="1"/>
  <c r="S16" i="7" l="1"/>
  <c r="V30" i="7"/>
  <c r="Q51" i="7"/>
  <c r="N17" i="7" l="1"/>
  <c r="N16" i="7" s="1"/>
  <c r="O30" i="7" s="1"/>
  <c r="N9" i="7" l="1"/>
  <c r="O16" i="7"/>
  <c r="M16" i="7" l="1"/>
  <c r="N51" i="7"/>
  <c r="M30" i="7" l="1"/>
  <c r="M51" i="7" s="1"/>
  <c r="P52" i="7"/>
  <c r="P53" i="7" s="1"/>
  <c r="N52" i="7"/>
</calcChain>
</file>

<file path=xl/sharedStrings.xml><?xml version="1.0" encoding="utf-8"?>
<sst xmlns="http://schemas.openxmlformats.org/spreadsheetml/2006/main" count="95" uniqueCount="85">
  <si>
    <t xml:space="preserve">Název projektu: </t>
  </si>
  <si>
    <t xml:space="preserve">Žadatel: </t>
  </si>
  <si>
    <t xml:space="preserve">Číslo žádosti: </t>
  </si>
  <si>
    <t>1. Osobní náklady (náklady na zaměstnance)</t>
  </si>
  <si>
    <t>Příjmy</t>
  </si>
  <si>
    <t>CELKEM</t>
  </si>
  <si>
    <t>žadatel doplní charakter příjmů</t>
  </si>
  <si>
    <t>bez paušálu</t>
  </si>
  <si>
    <t xml:space="preserve">použitý kurz: </t>
  </si>
  <si>
    <t>jednotka</t>
  </si>
  <si>
    <t>počet jednotek</t>
  </si>
  <si>
    <t>jednotko-
vá cena
v €</t>
  </si>
  <si>
    <t>název položky</t>
  </si>
  <si>
    <t>podrobné zdůvodnění výdajů
- k jednotlivým položkám</t>
  </si>
  <si>
    <t>1.1</t>
  </si>
  <si>
    <t>1.2</t>
  </si>
  <si>
    <t>1.3</t>
  </si>
  <si>
    <t>1.4</t>
  </si>
  <si>
    <t>1.5</t>
  </si>
  <si>
    <t>1.6</t>
  </si>
  <si>
    <t>2.1</t>
  </si>
  <si>
    <t>2.2</t>
  </si>
  <si>
    <t>2.3</t>
  </si>
  <si>
    <t>2.4</t>
  </si>
  <si>
    <t>2.5</t>
  </si>
  <si>
    <t>2.6</t>
  </si>
  <si>
    <t>3.1</t>
  </si>
  <si>
    <t>3.2</t>
  </si>
  <si>
    <t>3.3</t>
  </si>
  <si>
    <t>3.4</t>
  </si>
  <si>
    <t>3.5</t>
  </si>
  <si>
    <t>3.6</t>
  </si>
  <si>
    <t>4.1</t>
  </si>
  <si>
    <t>4.2</t>
  </si>
  <si>
    <t>4.3</t>
  </si>
  <si>
    <t>4.4</t>
  </si>
  <si>
    <t>4.5</t>
  </si>
  <si>
    <t>4.6</t>
  </si>
  <si>
    <t>4. Náklady na externí odborné poradenství a služby</t>
  </si>
  <si>
    <t>5. Výdaje na vybavení</t>
  </si>
  <si>
    <t>5.1</t>
  </si>
  <si>
    <t>5.2</t>
  </si>
  <si>
    <t>5.3</t>
  </si>
  <si>
    <t>5.4</t>
  </si>
  <si>
    <t>5.5</t>
  </si>
  <si>
    <t>5.6</t>
  </si>
  <si>
    <t>CELKOVÉ VÝDAJE 
(vč. nezpůsobilých)
€</t>
  </si>
  <si>
    <t>NR</t>
  </si>
  <si>
    <t>nezpůsobilé výdaje (po kontrole Administrátora)</t>
  </si>
  <si>
    <t xml:space="preserve">nezpůsobilé výdaje </t>
  </si>
  <si>
    <t>žadatel</t>
  </si>
  <si>
    <t xml:space="preserve"> Administrátor</t>
  </si>
  <si>
    <t>% kontrola</t>
  </si>
  <si>
    <t>ZPŮSOBILÉ VÝDAJE</t>
  </si>
  <si>
    <t>MAX. PAUŠÁL
kontrola pro Administrátora</t>
  </si>
  <si>
    <t>2. Náklady na cestování</t>
  </si>
  <si>
    <t>3. Kancelářské a administrativní náklady</t>
  </si>
  <si>
    <t>způsobilé výdaje (po kontrole Administrátora)</t>
  </si>
  <si>
    <t>Datum</t>
  </si>
  <si>
    <t>Podpis</t>
  </si>
  <si>
    <t>Razítko</t>
  </si>
  <si>
    <t>Poznámky k vyplňování rozpočtu:</t>
  </si>
  <si>
    <t xml:space="preserve"> </t>
  </si>
  <si>
    <t>Schválil (statutární zástupce)</t>
  </si>
  <si>
    <t xml:space="preserve">Titul, jméno, příjmení: </t>
  </si>
  <si>
    <t>Druh výdajů</t>
  </si>
  <si>
    <t>Uzná-li žadatel za nutné, může v jednotlivých kapitolách rozpočtu přidat další řádky (položky). V takovém případě je třeba překontrolovat a případně doplnit dotčené vzorce.</t>
  </si>
  <si>
    <t>Nezpůsobilé výdaje se vyplňují uvedením částky ve sloupci M.</t>
  </si>
  <si>
    <t>Do šedě podbarvených buněk nevkládejte žádné údaje.</t>
  </si>
  <si>
    <r>
      <t xml:space="preserve">20% z kapitol 2, 4 a 5
</t>
    </r>
    <r>
      <rPr>
        <b/>
        <i/>
        <u/>
        <sz val="11"/>
        <rFont val="Calibri"/>
        <family val="2"/>
        <charset val="238"/>
        <scheme val="minor"/>
      </rPr>
      <t>MAX. PAUŠÁL 2 869,44 €</t>
    </r>
  </si>
  <si>
    <r>
      <t xml:space="preserve">15% z kapitoly 1
</t>
    </r>
    <r>
      <rPr>
        <b/>
        <i/>
        <u/>
        <sz val="11"/>
        <rFont val="Calibri"/>
        <family val="2"/>
        <charset val="238"/>
        <scheme val="minor"/>
      </rPr>
      <t>MAX. 430,41 €</t>
    </r>
  </si>
  <si>
    <t xml:space="preserve">Osobní náklady (náklady na zaměstnance) nárokovány paušálem? </t>
  </si>
  <si>
    <t>osobní paušálem</t>
  </si>
  <si>
    <t>Předepsané kapitoly (úroveň číslování) jsou pevně dané, tzn. navázané na strukturu žádosti a nelze je proto měnit (vymazat, přejmenovat).</t>
  </si>
  <si>
    <t>výdaje mimo dotační území (do 20 % z celkových způsobilých výdajů)</t>
  </si>
  <si>
    <t>1) vyplňte hlavičku rozpočtu - číslo žádosti zjistíte až po tom, co projektovou žádost finálně podáte (číslo se vygeneruje na první stránce žádosti)</t>
  </si>
  <si>
    <t>2) uveďte kurz - je pouze pro naši kontrolu, aby bylo jasné, z jakých částek v CZK jste vycházeli (doporučujeme 25)</t>
  </si>
  <si>
    <t>3) "Osobní náklady nárokovány paušálem" - toto políčko zaškrtněte. Personální výdaje budou dokladovány nepřímo prostřednictvím 20% paušálu. V ojedinělých a oddůvodněných případech mohou být tyto výdaje vyšší. Potom políčko nezaškrtávejte a o této Vaší volbě nás s předstihem informujte</t>
  </si>
  <si>
    <t>4) V případě využití paušálu na osobní výdaje vyplňte nejprve všechny výdaje v kapitolách 2,4,5</t>
  </si>
  <si>
    <t>5) Následně Vám tabulka nabídne vypočtenou částku pro osobní výdaje - kap. 1, sloupec "nezpůsobilé výdaje". Bude červeně podbarvená a se znaménkem minus. Toto je částka, na kterou máte v rámci paušálu v personálních výdajích nárok. Do kapitoly "Osobní výdaje" vypište činnosti, které budou paušálem proplacené tak, aby celková částka této kapitoly ve sloupci "celkové výdaje" odpovídala v absolutní hodnotě původně zobrazené částce. Tím pádem se ve sloupci "nezpůsobilé výdaje" zobrazí nula.</t>
  </si>
  <si>
    <t>6) do jednotlivých řádků daných kapitol vypište konkrétní výdaje, uveďte slovně jednotku (ks, osoba, noc, soubor apod.), počet jednotek a jednotkovou cenu. Do sloupce "celkové výdaje"  nepište, zde je vzorec pro součin počtu jednotek a jednotkové ceny.</t>
  </si>
  <si>
    <t>7) Pokud by bylo nutné některé výdaje realizovat mimo programové území programu ČR-Sasko, napište u daného výdaje příslušnou částku do sloupce "Výdaje mimo dotační území". Šlo by např. o dopravu mimo programové území a s tím spojené stravování, ubytování, vstupné, účastnické poplatky, popř. pronájem prostor na akci mimo programové území a další. Tyto výdaje jsou omezeny do 20% celkových výdajů rozpočtu. Jejich celkový podíl se zobrazí žlutě/popř. červeně pod tabulkou v příslušném sloupci. Červené zobrazení znamená převis nad 20% a zde doporučujeme výdaje mimo území snížit, vypustit, popř. zvážit aktivitu, na kterou se vážou.</t>
  </si>
  <si>
    <t>8) Kancelářské a administrativní náklady - kap. 3 - není nutné vyplňovat. Jde o nepřímé výdaje a jsou dány paušálem 15% z personálních výdajů vypočtených jako 20% z přímých nákladů.</t>
  </si>
  <si>
    <t>Podrobné pokyny  k vyplnění rozpočtu naleznete v tomto souboru na záložce "pokyny"</t>
  </si>
  <si>
    <t>Příloha č. 6 - podrobný rozpočet - zdůvodnění výdajů CZ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</si>
</sst>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€-1]"/>
  </numFmts>
  <fonts count="2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  <font>
      <i/>
      <sz val="11"/>
      <color rgb="FF00B0F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u/>
      <sz val="1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b/>
      <sz val="13"/>
      <color rgb="FFFFFF00"/>
      <name val="Calibri"/>
      <family val="2"/>
      <charset val="238"/>
      <scheme val="minor"/>
    </font>
    <font>
      <b/>
      <sz val="14"/>
      <color rgb="FFFFFF00"/>
      <name val="Calibri"/>
      <family val="2"/>
      <charset val="238"/>
      <scheme val="minor"/>
    </font>
    <font>
      <b/>
      <sz val="13.5"/>
      <color rgb="FFFFFF00"/>
      <name val="Calibri"/>
      <family val="2"/>
      <charset val="238"/>
      <scheme val="minor"/>
    </font>
    <font>
      <sz val="12"/>
      <color rgb="FFFFFF00"/>
      <name val="Calibri"/>
      <family val="2"/>
      <charset val="238"/>
      <scheme val="minor"/>
    </font>
    <font>
      <b/>
      <sz val="12"/>
      <color rgb="FFFFFF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3">
    <xf numFmtId="0" fontId="0" fillId="0" borderId="0" xfId="0"/>
    <xf numFmtId="10" fontId="2" fillId="0" borderId="0" xfId="0" applyNumberFormat="1" applyFont="1" applyBorder="1" applyAlignment="1">
      <alignment horizontal="right" vertical="center" wrapText="1"/>
    </xf>
    <xf numFmtId="0" fontId="22" fillId="0" borderId="12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0" applyNumberFormat="1" applyFont="1" applyFill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right" vertical="center" wrapText="1"/>
    </xf>
    <xf numFmtId="10" fontId="9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right" vertical="center" wrapText="1"/>
    </xf>
    <xf numFmtId="164" fontId="12" fillId="3" borderId="1" xfId="0" applyNumberFormat="1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9" fillId="0" borderId="0" xfId="0" applyNumberFormat="1" applyFont="1" applyAlignment="1">
      <alignment vertical="center" wrapText="1"/>
    </xf>
    <xf numFmtId="164" fontId="6" fillId="2" borderId="1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/>
    </xf>
    <xf numFmtId="49" fontId="8" fillId="4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vertical="center" wrapText="1"/>
    </xf>
    <xf numFmtId="164" fontId="13" fillId="4" borderId="1" xfId="0" applyNumberFormat="1" applyFont="1" applyFill="1" applyBorder="1" applyAlignment="1">
      <alignment vertical="center" wrapText="1"/>
    </xf>
    <xf numFmtId="164" fontId="8" fillId="4" borderId="1" xfId="0" applyNumberFormat="1" applyFont="1" applyFill="1" applyBorder="1" applyAlignment="1">
      <alignment horizontal="right" vertical="center" wrapText="1"/>
    </xf>
    <xf numFmtId="164" fontId="8" fillId="2" borderId="1" xfId="0" applyNumberFormat="1" applyFont="1" applyFill="1" applyBorder="1" applyAlignment="1">
      <alignment vertical="center" wrapText="1"/>
    </xf>
    <xf numFmtId="164" fontId="10" fillId="2" borderId="1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0" fontId="8" fillId="0" borderId="0" xfId="0" applyFont="1" applyAlignment="1">
      <alignment vertical="center"/>
    </xf>
    <xf numFmtId="164" fontId="9" fillId="3" borderId="1" xfId="0" applyNumberFormat="1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vertical="center" wrapText="1"/>
    </xf>
    <xf numFmtId="16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164" fontId="19" fillId="3" borderId="1" xfId="0" applyNumberFormat="1" applyFont="1" applyFill="1" applyBorder="1" applyAlignment="1">
      <alignment vertical="center" wrapText="1"/>
    </xf>
    <xf numFmtId="0" fontId="5" fillId="0" borderId="0" xfId="0" applyFont="1" applyAlignment="1">
      <alignment vertical="center" wrapText="1"/>
    </xf>
    <xf numFmtId="164" fontId="5" fillId="0" borderId="0" xfId="0" applyNumberFormat="1" applyFont="1" applyAlignment="1">
      <alignment vertical="center"/>
    </xf>
    <xf numFmtId="164" fontId="13" fillId="2" borderId="1" xfId="0" applyNumberFormat="1" applyFont="1" applyFill="1" applyBorder="1" applyAlignment="1">
      <alignment vertical="center" wrapText="1"/>
    </xf>
    <xf numFmtId="164" fontId="8" fillId="2" borderId="1" xfId="0" applyNumberFormat="1" applyFont="1" applyFill="1" applyBorder="1" applyAlignment="1">
      <alignment horizontal="right" vertical="center" wrapText="1"/>
    </xf>
    <xf numFmtId="164" fontId="13" fillId="4" borderId="5" xfId="0" applyNumberFormat="1" applyFont="1" applyFill="1" applyBorder="1" applyAlignment="1">
      <alignment vertical="center" wrapText="1"/>
    </xf>
    <xf numFmtId="164" fontId="8" fillId="4" borderId="5" xfId="0" applyNumberFormat="1" applyFont="1" applyFill="1" applyBorder="1" applyAlignment="1">
      <alignment horizontal="right" vertical="center" wrapText="1"/>
    </xf>
    <xf numFmtId="164" fontId="8" fillId="2" borderId="5" xfId="0" applyNumberFormat="1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164" fontId="9" fillId="3" borderId="14" xfId="0" applyNumberFormat="1" applyFont="1" applyFill="1" applyBorder="1" applyAlignment="1">
      <alignment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21" fillId="3" borderId="17" xfId="0" applyNumberFormat="1" applyFont="1" applyFill="1" applyBorder="1" applyAlignment="1">
      <alignment horizontal="right" vertical="center" wrapText="1"/>
    </xf>
    <xf numFmtId="164" fontId="9" fillId="3" borderId="4" xfId="0" applyNumberFormat="1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vertical="center"/>
    </xf>
    <xf numFmtId="164" fontId="20" fillId="3" borderId="1" xfId="0" applyNumberFormat="1" applyFont="1" applyFill="1" applyBorder="1" applyAlignment="1">
      <alignment vertical="center" wrapText="1"/>
    </xf>
    <xf numFmtId="164" fontId="2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49" fontId="0" fillId="0" borderId="0" xfId="0" applyNumberForma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3" fontId="0" fillId="0" borderId="0" xfId="0" applyNumberFormat="1" applyFill="1" applyBorder="1" applyAlignment="1">
      <alignment horizontal="right" vertical="center"/>
    </xf>
    <xf numFmtId="3" fontId="17" fillId="0" borderId="0" xfId="0" applyNumberFormat="1" applyFon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0" fontId="0" fillId="0" borderId="0" xfId="0" applyFill="1" applyAlignment="1">
      <alignment vertical="center"/>
    </xf>
    <xf numFmtId="0" fontId="26" fillId="0" borderId="0" xfId="0" applyFont="1" applyAlignment="1">
      <alignment vertical="center" wrapText="1"/>
    </xf>
    <xf numFmtId="0" fontId="0" fillId="5" borderId="1" xfId="0" applyFill="1" applyBorder="1" applyAlignment="1">
      <alignment wrapText="1"/>
    </xf>
    <xf numFmtId="0" fontId="0" fillId="6" borderId="1" xfId="0" applyFill="1" applyBorder="1" applyAlignment="1">
      <alignment wrapText="1"/>
    </xf>
    <xf numFmtId="0" fontId="0" fillId="7" borderId="1" xfId="0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8" borderId="1" xfId="0" applyFill="1" applyBorder="1" applyAlignment="1">
      <alignment wrapText="1"/>
    </xf>
    <xf numFmtId="0" fontId="0" fillId="9" borderId="1" xfId="0" applyFill="1" applyBorder="1" applyAlignment="1">
      <alignment wrapText="1"/>
    </xf>
    <xf numFmtId="0" fontId="0" fillId="10" borderId="1" xfId="0" applyFill="1" applyBorder="1" applyAlignment="1">
      <alignment wrapText="1"/>
    </xf>
    <xf numFmtId="0" fontId="0" fillId="11" borderId="1" xfId="0" applyFill="1" applyBorder="1" applyAlignment="1">
      <alignment wrapText="1"/>
    </xf>
    <xf numFmtId="0" fontId="23" fillId="0" borderId="0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4" xfId="0" applyFont="1" applyFill="1" applyBorder="1" applyAlignment="1">
      <alignment vertical="center" wrapText="1"/>
    </xf>
    <xf numFmtId="0" fontId="8" fillId="4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0" fillId="4" borderId="1" xfId="0" applyFill="1" applyBorder="1" applyAlignment="1">
      <alignment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27" fillId="0" borderId="0" xfId="0" applyFont="1" applyAlignment="1">
      <alignment horizontal="left" vertical="center" wrapText="1"/>
    </xf>
    <xf numFmtId="0" fontId="27" fillId="0" borderId="12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20" fillId="3" borderId="2" xfId="0" applyFont="1" applyFill="1" applyBorder="1" applyAlignment="1">
      <alignment vertical="center" wrapText="1"/>
    </xf>
    <xf numFmtId="0" fontId="20" fillId="3" borderId="3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49" fontId="16" fillId="0" borderId="0" xfId="0" applyNumberFormat="1" applyFont="1" applyFill="1" applyAlignment="1">
      <alignment vertical="center"/>
    </xf>
    <xf numFmtId="49" fontId="18" fillId="0" borderId="0" xfId="0" applyNumberFormat="1" applyFont="1" applyFill="1" applyAlignment="1">
      <alignment vertical="center"/>
    </xf>
    <xf numFmtId="0" fontId="4" fillId="0" borderId="1" xfId="0" applyFont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14" fontId="1" fillId="0" borderId="8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12" borderId="0" xfId="0" applyFont="1" applyFill="1" applyAlignment="1">
      <alignment vertical="center"/>
    </xf>
    <xf numFmtId="0" fontId="0" fillId="12" borderId="0" xfId="0" applyFill="1" applyAlignment="1">
      <alignment vertical="center" wrapText="1"/>
    </xf>
    <xf numFmtId="0" fontId="0" fillId="12" borderId="0" xfId="0" applyFill="1" applyAlignment="1">
      <alignment horizontal="center" vertical="center" wrapText="1"/>
    </xf>
  </cellXfs>
  <cellStyles count="1">
    <cellStyle name="Normální" xfId="0" builtinId="0"/>
  </cellStyles>
  <dxfs count="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6" tint="0.7999816888943144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checked="Checked" fmlaLink="$V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533400</xdr:colOff>
          <xdr:row>9</xdr:row>
          <xdr:rowOff>0</xdr:rowOff>
        </xdr:from>
        <xdr:to>
          <xdr:col>7</xdr:col>
          <xdr:colOff>533400</xdr:colOff>
          <xdr:row>10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4"/>
  <dimension ref="A2:W69"/>
  <sheetViews>
    <sheetView showGridLines="0" tabSelected="1" view="pageBreakPreview" zoomScaleNormal="100" zoomScaleSheetLayoutView="100" workbookViewId="0">
      <pane ySplit="15" topLeftCell="A16" activePane="bottomLeft" state="frozen"/>
      <selection pane="bottomLeft" activeCell="B31" sqref="B31:D31"/>
    </sheetView>
  </sheetViews>
  <sheetFormatPr defaultRowHeight="15" x14ac:dyDescent="0.25"/>
  <cols>
    <col min="1" max="1" width="6.140625" style="4" customWidth="1"/>
    <col min="2" max="2" width="9.140625" style="3"/>
    <col min="3" max="3" width="10.140625" style="3" bestFit="1" customWidth="1"/>
    <col min="4" max="8" width="9.140625" style="3"/>
    <col min="9" max="10" width="9.140625" style="5"/>
    <col min="11" max="11" width="10.42578125" style="3" bestFit="1" customWidth="1"/>
    <col min="12" max="12" width="16.140625" style="3" bestFit="1" customWidth="1"/>
    <col min="13" max="13" width="15.7109375" style="6" customWidth="1"/>
    <col min="14" max="14" width="15.7109375" style="3" customWidth="1"/>
    <col min="15" max="16" width="12.5703125" style="5" customWidth="1"/>
    <col min="17" max="17" width="15.85546875" style="3" customWidth="1"/>
    <col min="18" max="18" width="15" style="3" customWidth="1"/>
    <col min="19" max="19" width="12.5703125" style="5" bestFit="1" customWidth="1"/>
    <col min="20" max="20" width="22.5703125" style="3" customWidth="1"/>
    <col min="21" max="21" width="12.140625" style="3" bestFit="1" customWidth="1"/>
    <col min="22" max="22" width="16" style="3" customWidth="1"/>
    <col min="23" max="16384" width="9.140625" style="4"/>
  </cols>
  <sheetData>
    <row r="2" spans="1:23" ht="21" customHeight="1" x14ac:dyDescent="0.25">
      <c r="A2" s="85" t="s">
        <v>84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V2" s="4"/>
    </row>
    <row r="4" spans="1:23" ht="15" customHeight="1" x14ac:dyDescent="0.25">
      <c r="A4" s="86" t="s">
        <v>0</v>
      </c>
      <c r="B4" s="86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V4" s="4"/>
    </row>
    <row r="5" spans="1:23" x14ac:dyDescent="0.25">
      <c r="A5" s="86" t="s">
        <v>1</v>
      </c>
      <c r="B5" s="86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V5" s="4"/>
    </row>
    <row r="6" spans="1:23" ht="15" customHeight="1" x14ac:dyDescent="0.25">
      <c r="A6" s="86" t="s">
        <v>2</v>
      </c>
      <c r="B6" s="86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V6" s="4"/>
    </row>
    <row r="8" spans="1:23" x14ac:dyDescent="0.25">
      <c r="A8" s="97" t="s">
        <v>8</v>
      </c>
      <c r="B8" s="97"/>
      <c r="C8" s="98"/>
      <c r="D8" s="98"/>
      <c r="E8" s="98"/>
    </row>
    <row r="9" spans="1:23" ht="15" customHeight="1" x14ac:dyDescent="0.25">
      <c r="A9" s="7"/>
      <c r="B9" s="7"/>
      <c r="C9" s="8"/>
      <c r="D9" s="8"/>
      <c r="E9" s="8"/>
      <c r="I9" s="3"/>
      <c r="N9" s="113" t="str">
        <f>IF(AND(N16&gt;2869.44,V11=TRUE),"Osobní náklady lze paušálem nárokovat pouze do výše 2 869,44 €.","")</f>
        <v/>
      </c>
      <c r="O9" s="113"/>
      <c r="P9" s="113"/>
      <c r="Q9" s="72"/>
    </row>
    <row r="10" spans="1:23" ht="15" customHeight="1" x14ac:dyDescent="0.25">
      <c r="A10" s="7" t="s">
        <v>71</v>
      </c>
      <c r="B10" s="7"/>
      <c r="C10" s="8"/>
      <c r="D10" s="8"/>
      <c r="E10" s="8"/>
      <c r="I10" s="9"/>
      <c r="N10" s="113"/>
      <c r="O10" s="113"/>
      <c r="P10" s="113"/>
      <c r="Q10" s="72"/>
      <c r="V10" s="10" t="s">
        <v>72</v>
      </c>
    </row>
    <row r="11" spans="1:23" x14ac:dyDescent="0.25">
      <c r="A11" s="7"/>
      <c r="B11" s="7"/>
      <c r="C11" s="8"/>
      <c r="D11" s="8"/>
      <c r="E11" s="8"/>
      <c r="N11" s="114"/>
      <c r="O11" s="114"/>
      <c r="P11" s="114"/>
      <c r="V11" s="11" t="b">
        <v>1</v>
      </c>
      <c r="W11" s="4">
        <f>IF(((N23+N37+N44)*20%)&gt;2869.44,((N23+N37+N44)*20%)-2869.44,0)</f>
        <v>0</v>
      </c>
    </row>
    <row r="12" spans="1:23" x14ac:dyDescent="0.25">
      <c r="A12" s="110" t="s">
        <v>50</v>
      </c>
      <c r="B12" s="111"/>
      <c r="C12" s="111"/>
      <c r="D12" s="111"/>
      <c r="E12" s="111"/>
      <c r="F12" s="111"/>
      <c r="G12" s="111"/>
      <c r="H12" s="111"/>
      <c r="I12" s="111"/>
      <c r="J12" s="111"/>
      <c r="K12" s="111"/>
      <c r="L12" s="111"/>
      <c r="M12" s="111"/>
      <c r="N12" s="111"/>
      <c r="O12" s="111"/>
      <c r="P12" s="112"/>
      <c r="Q12" s="99" t="s">
        <v>51</v>
      </c>
      <c r="R12" s="100"/>
      <c r="S12" s="100"/>
      <c r="V12" s="4"/>
    </row>
    <row r="13" spans="1:23" ht="31.5" customHeight="1" x14ac:dyDescent="0.25">
      <c r="A13" s="101" t="s">
        <v>65</v>
      </c>
      <c r="B13" s="102"/>
      <c r="C13" s="102"/>
      <c r="D13" s="102"/>
      <c r="E13" s="102"/>
      <c r="F13" s="102"/>
      <c r="G13" s="102"/>
      <c r="H13" s="103"/>
      <c r="I13" s="88" t="s">
        <v>9</v>
      </c>
      <c r="J13" s="89" t="s">
        <v>10</v>
      </c>
      <c r="K13" s="88" t="s">
        <v>11</v>
      </c>
      <c r="L13" s="89" t="s">
        <v>46</v>
      </c>
      <c r="M13" s="89" t="s">
        <v>49</v>
      </c>
      <c r="N13" s="88" t="s">
        <v>53</v>
      </c>
      <c r="O13" s="89" t="s">
        <v>52</v>
      </c>
      <c r="P13" s="89" t="s">
        <v>74</v>
      </c>
      <c r="Q13" s="88" t="s">
        <v>57</v>
      </c>
      <c r="R13" s="88" t="s">
        <v>48</v>
      </c>
      <c r="S13" s="89" t="s">
        <v>52</v>
      </c>
      <c r="V13" s="89" t="s">
        <v>54</v>
      </c>
    </row>
    <row r="14" spans="1:23" ht="27" customHeight="1" x14ac:dyDescent="0.25">
      <c r="A14" s="104" t="s">
        <v>12</v>
      </c>
      <c r="B14" s="105"/>
      <c r="C14" s="105"/>
      <c r="D14" s="106"/>
      <c r="E14" s="104" t="s">
        <v>13</v>
      </c>
      <c r="F14" s="105"/>
      <c r="G14" s="105"/>
      <c r="H14" s="106"/>
      <c r="I14" s="88"/>
      <c r="J14" s="90"/>
      <c r="K14" s="88"/>
      <c r="L14" s="90"/>
      <c r="M14" s="90"/>
      <c r="N14" s="88"/>
      <c r="O14" s="90"/>
      <c r="P14" s="90"/>
      <c r="Q14" s="88"/>
      <c r="R14" s="88"/>
      <c r="S14" s="90"/>
      <c r="V14" s="90"/>
    </row>
    <row r="15" spans="1:23" ht="30" customHeight="1" x14ac:dyDescent="0.25">
      <c r="A15" s="107"/>
      <c r="B15" s="108"/>
      <c r="C15" s="108"/>
      <c r="D15" s="109"/>
      <c r="E15" s="107"/>
      <c r="F15" s="108"/>
      <c r="G15" s="108"/>
      <c r="H15" s="109"/>
      <c r="I15" s="88"/>
      <c r="J15" s="91"/>
      <c r="K15" s="88"/>
      <c r="L15" s="91"/>
      <c r="M15" s="91"/>
      <c r="N15" s="88"/>
      <c r="O15" s="91"/>
      <c r="P15" s="91"/>
      <c r="Q15" s="88"/>
      <c r="R15" s="88"/>
      <c r="S15" s="91"/>
      <c r="V15" s="91"/>
    </row>
    <row r="16" spans="1:23" s="21" customFormat="1" ht="45" x14ac:dyDescent="0.25">
      <c r="A16" s="92" t="s">
        <v>3</v>
      </c>
      <c r="B16" s="93"/>
      <c r="C16" s="93"/>
      <c r="D16" s="93"/>
      <c r="E16" s="93"/>
      <c r="F16" s="93"/>
      <c r="G16" s="93"/>
      <c r="H16" s="94"/>
      <c r="I16" s="12"/>
      <c r="J16" s="12"/>
      <c r="K16" s="13"/>
      <c r="L16" s="13">
        <f>SUM(L17:L22)</f>
        <v>0</v>
      </c>
      <c r="M16" s="14">
        <f>IF(V11=(TRUE),(L16-N16),(SUM(M17:M22)))</f>
        <v>0</v>
      </c>
      <c r="N16" s="13">
        <f>IF(V11=(TRUE),((N23+N37+N44)*20%-(W11)),SUM(N17:N22))</f>
        <v>0</v>
      </c>
      <c r="O16" s="15" t="e">
        <f>N16/(N23+N37+N44)</f>
        <v>#DIV/0!</v>
      </c>
      <c r="P16" s="16">
        <f>SUM(P17:P22)</f>
        <v>0</v>
      </c>
      <c r="Q16" s="13">
        <f>IF(V11=(TRUE),((Q23+Q37+Q44)*20%-(W11)),SUM(Q17:Q22))</f>
        <v>0</v>
      </c>
      <c r="R16" s="17">
        <f>SUM(R17:R22)</f>
        <v>0</v>
      </c>
      <c r="S16" s="15" t="e">
        <f>Q16/(Q23+Q37+Q44)</f>
        <v>#DIV/0!</v>
      </c>
      <c r="T16" s="18" t="s">
        <v>69</v>
      </c>
      <c r="U16" s="19"/>
      <c r="V16" s="20">
        <f>(Q23+Q37+Q44)*20%</f>
        <v>0</v>
      </c>
    </row>
    <row r="17" spans="1:23" s="32" customFormat="1" ht="15.75" x14ac:dyDescent="0.25">
      <c r="A17" s="22" t="s">
        <v>14</v>
      </c>
      <c r="B17" s="95"/>
      <c r="C17" s="95"/>
      <c r="D17" s="95"/>
      <c r="E17" s="95"/>
      <c r="F17" s="95"/>
      <c r="G17" s="95"/>
      <c r="H17" s="95"/>
      <c r="I17" s="23"/>
      <c r="J17" s="23"/>
      <c r="K17" s="24"/>
      <c r="L17" s="25">
        <f t="shared" ref="L17:L50" si="0">J17*K17</f>
        <v>0</v>
      </c>
      <c r="M17" s="26"/>
      <c r="N17" s="25">
        <f t="shared" ref="N17:N22" si="1">L17-M17</f>
        <v>0</v>
      </c>
      <c r="O17" s="29"/>
      <c r="P17" s="26">
        <v>0</v>
      </c>
      <c r="Q17" s="27">
        <f t="shared" ref="Q17:Q22" si="2">L17-R17</f>
        <v>0</v>
      </c>
      <c r="R17" s="28">
        <f>M17</f>
        <v>0</v>
      </c>
      <c r="S17" s="29"/>
      <c r="T17" s="30"/>
      <c r="U17" s="30"/>
      <c r="V17" s="31"/>
    </row>
    <row r="18" spans="1:23" s="32" customFormat="1" ht="15.75" x14ac:dyDescent="0.25">
      <c r="A18" s="22" t="s">
        <v>15</v>
      </c>
      <c r="B18" s="95"/>
      <c r="C18" s="95"/>
      <c r="D18" s="95"/>
      <c r="E18" s="95"/>
      <c r="F18" s="95"/>
      <c r="G18" s="95"/>
      <c r="H18" s="95"/>
      <c r="I18" s="23"/>
      <c r="J18" s="23"/>
      <c r="K18" s="24"/>
      <c r="L18" s="25">
        <f t="shared" si="0"/>
        <v>0</v>
      </c>
      <c r="M18" s="26"/>
      <c r="N18" s="25">
        <f t="shared" si="1"/>
        <v>0</v>
      </c>
      <c r="O18" s="29"/>
      <c r="P18" s="26">
        <v>0</v>
      </c>
      <c r="Q18" s="27">
        <f t="shared" si="2"/>
        <v>0</v>
      </c>
      <c r="R18" s="28">
        <f t="shared" ref="R18:R22" si="3">M18</f>
        <v>0</v>
      </c>
      <c r="S18" s="29"/>
      <c r="T18" s="30"/>
      <c r="U18" s="30"/>
      <c r="V18" s="31"/>
    </row>
    <row r="19" spans="1:23" s="32" customFormat="1" ht="15.75" x14ac:dyDescent="0.25">
      <c r="A19" s="22" t="s">
        <v>16</v>
      </c>
      <c r="B19" s="95"/>
      <c r="C19" s="95"/>
      <c r="D19" s="95"/>
      <c r="E19" s="95"/>
      <c r="F19" s="95"/>
      <c r="G19" s="95"/>
      <c r="H19" s="95"/>
      <c r="I19" s="23"/>
      <c r="J19" s="23"/>
      <c r="K19" s="24"/>
      <c r="L19" s="25">
        <f t="shared" si="0"/>
        <v>0</v>
      </c>
      <c r="M19" s="26"/>
      <c r="N19" s="25">
        <f t="shared" si="1"/>
        <v>0</v>
      </c>
      <c r="O19" s="29"/>
      <c r="P19" s="26">
        <v>0</v>
      </c>
      <c r="Q19" s="27">
        <f t="shared" si="2"/>
        <v>0</v>
      </c>
      <c r="R19" s="28">
        <f t="shared" si="3"/>
        <v>0</v>
      </c>
      <c r="S19" s="29"/>
      <c r="T19" s="30"/>
      <c r="U19" s="30"/>
      <c r="V19" s="31"/>
    </row>
    <row r="20" spans="1:23" s="32" customFormat="1" ht="15.75" x14ac:dyDescent="0.25">
      <c r="A20" s="22" t="s">
        <v>17</v>
      </c>
      <c r="B20" s="95"/>
      <c r="C20" s="95"/>
      <c r="D20" s="95"/>
      <c r="E20" s="95"/>
      <c r="F20" s="95"/>
      <c r="G20" s="95"/>
      <c r="H20" s="95"/>
      <c r="I20" s="23"/>
      <c r="J20" s="23"/>
      <c r="K20" s="24"/>
      <c r="L20" s="25">
        <f t="shared" si="0"/>
        <v>0</v>
      </c>
      <c r="M20" s="26"/>
      <c r="N20" s="25">
        <f t="shared" si="1"/>
        <v>0</v>
      </c>
      <c r="O20" s="29"/>
      <c r="P20" s="26">
        <v>0</v>
      </c>
      <c r="Q20" s="27">
        <f t="shared" si="2"/>
        <v>0</v>
      </c>
      <c r="R20" s="28">
        <f t="shared" si="3"/>
        <v>0</v>
      </c>
      <c r="S20" s="29"/>
      <c r="T20" s="30"/>
      <c r="U20" s="30"/>
      <c r="V20" s="31"/>
    </row>
    <row r="21" spans="1:23" s="32" customFormat="1" ht="15.75" x14ac:dyDescent="0.25">
      <c r="A21" s="22" t="s">
        <v>18</v>
      </c>
      <c r="B21" s="95"/>
      <c r="C21" s="95"/>
      <c r="D21" s="95"/>
      <c r="E21" s="95"/>
      <c r="F21" s="95"/>
      <c r="G21" s="95"/>
      <c r="H21" s="95"/>
      <c r="I21" s="23"/>
      <c r="J21" s="23"/>
      <c r="K21" s="24"/>
      <c r="L21" s="25">
        <f t="shared" si="0"/>
        <v>0</v>
      </c>
      <c r="M21" s="26"/>
      <c r="N21" s="25">
        <f t="shared" si="1"/>
        <v>0</v>
      </c>
      <c r="O21" s="29"/>
      <c r="P21" s="26">
        <v>0</v>
      </c>
      <c r="Q21" s="27">
        <f t="shared" si="2"/>
        <v>0</v>
      </c>
      <c r="R21" s="28">
        <f t="shared" si="3"/>
        <v>0</v>
      </c>
      <c r="S21" s="29"/>
      <c r="T21" s="30"/>
      <c r="U21" s="30"/>
      <c r="V21" s="31"/>
    </row>
    <row r="22" spans="1:23" s="32" customFormat="1" ht="15.75" x14ac:dyDescent="0.25">
      <c r="A22" s="22" t="s">
        <v>19</v>
      </c>
      <c r="B22" s="95"/>
      <c r="C22" s="95"/>
      <c r="D22" s="95"/>
      <c r="E22" s="95"/>
      <c r="F22" s="95"/>
      <c r="G22" s="95"/>
      <c r="H22" s="95"/>
      <c r="I22" s="23"/>
      <c r="J22" s="23"/>
      <c r="K22" s="24"/>
      <c r="L22" s="25">
        <f t="shared" si="0"/>
        <v>0</v>
      </c>
      <c r="M22" s="26"/>
      <c r="N22" s="25">
        <f t="shared" si="1"/>
        <v>0</v>
      </c>
      <c r="O22" s="29"/>
      <c r="P22" s="26">
        <v>0</v>
      </c>
      <c r="Q22" s="27">
        <f t="shared" si="2"/>
        <v>0</v>
      </c>
      <c r="R22" s="28">
        <f t="shared" si="3"/>
        <v>0</v>
      </c>
      <c r="S22" s="29"/>
      <c r="T22" s="30"/>
      <c r="U22" s="30"/>
      <c r="V22" s="31"/>
    </row>
    <row r="23" spans="1:23" s="36" customFormat="1" ht="21" x14ac:dyDescent="0.25">
      <c r="A23" s="96" t="s">
        <v>55</v>
      </c>
      <c r="B23" s="96"/>
      <c r="C23" s="96"/>
      <c r="D23" s="96"/>
      <c r="E23" s="96"/>
      <c r="F23" s="96"/>
      <c r="G23" s="96"/>
      <c r="H23" s="96"/>
      <c r="I23" s="12"/>
      <c r="J23" s="12"/>
      <c r="K23" s="13"/>
      <c r="L23" s="13">
        <f>SUM(L24:L29)</f>
        <v>0</v>
      </c>
      <c r="M23" s="14">
        <f>SUM(M24:M29)</f>
        <v>0</v>
      </c>
      <c r="N23" s="13">
        <f>SUM(N24:N29)</f>
        <v>0</v>
      </c>
      <c r="O23" s="33" t="s">
        <v>47</v>
      </c>
      <c r="P23" s="16">
        <f>SUM(P24:P29)</f>
        <v>0</v>
      </c>
      <c r="Q23" s="13">
        <f>SUM(Q24:Q29)</f>
        <v>0</v>
      </c>
      <c r="R23" s="17">
        <f>SUM(R24:R29)</f>
        <v>0</v>
      </c>
      <c r="S23" s="33" t="s">
        <v>47</v>
      </c>
      <c r="T23" s="34"/>
      <c r="U23" s="35"/>
      <c r="V23" s="18" t="s">
        <v>7</v>
      </c>
    </row>
    <row r="24" spans="1:23" s="32" customFormat="1" ht="15.75" x14ac:dyDescent="0.25">
      <c r="A24" s="22" t="s">
        <v>20</v>
      </c>
      <c r="B24" s="95"/>
      <c r="C24" s="95"/>
      <c r="D24" s="95"/>
      <c r="E24" s="95"/>
      <c r="F24" s="95"/>
      <c r="G24" s="95"/>
      <c r="H24" s="95"/>
      <c r="I24" s="23"/>
      <c r="J24" s="23"/>
      <c r="K24" s="24"/>
      <c r="L24" s="25">
        <f t="shared" si="0"/>
        <v>0</v>
      </c>
      <c r="M24" s="26"/>
      <c r="N24" s="25">
        <f t="shared" ref="N24:N29" si="4">L24-M24</f>
        <v>0</v>
      </c>
      <c r="O24" s="29"/>
      <c r="P24" s="26">
        <v>0</v>
      </c>
      <c r="Q24" s="27">
        <f t="shared" ref="Q24:Q29" si="5">L24-R24</f>
        <v>0</v>
      </c>
      <c r="R24" s="28">
        <f>M24</f>
        <v>0</v>
      </c>
      <c r="S24" s="29"/>
      <c r="T24" s="30"/>
      <c r="U24" s="30"/>
      <c r="V24" s="31"/>
    </row>
    <row r="25" spans="1:23" s="32" customFormat="1" ht="15.75" x14ac:dyDescent="0.25">
      <c r="A25" s="22" t="s">
        <v>21</v>
      </c>
      <c r="B25" s="95"/>
      <c r="C25" s="95"/>
      <c r="D25" s="95"/>
      <c r="E25" s="95"/>
      <c r="F25" s="95"/>
      <c r="G25" s="95"/>
      <c r="H25" s="95"/>
      <c r="I25" s="23"/>
      <c r="J25" s="23"/>
      <c r="K25" s="24"/>
      <c r="L25" s="25">
        <f t="shared" si="0"/>
        <v>0</v>
      </c>
      <c r="M25" s="26"/>
      <c r="N25" s="25">
        <f t="shared" si="4"/>
        <v>0</v>
      </c>
      <c r="O25" s="29"/>
      <c r="P25" s="26">
        <v>0</v>
      </c>
      <c r="Q25" s="27">
        <f t="shared" si="5"/>
        <v>0</v>
      </c>
      <c r="R25" s="28">
        <f t="shared" ref="R25:R29" si="6">M25</f>
        <v>0</v>
      </c>
      <c r="S25" s="29"/>
      <c r="T25" s="30"/>
      <c r="U25" s="30"/>
      <c r="V25" s="31"/>
    </row>
    <row r="26" spans="1:23" s="32" customFormat="1" ht="15.75" x14ac:dyDescent="0.25">
      <c r="A26" s="22" t="s">
        <v>22</v>
      </c>
      <c r="B26" s="95"/>
      <c r="C26" s="95"/>
      <c r="D26" s="95"/>
      <c r="E26" s="95"/>
      <c r="F26" s="95"/>
      <c r="G26" s="95"/>
      <c r="H26" s="95"/>
      <c r="I26" s="23"/>
      <c r="J26" s="23"/>
      <c r="K26" s="24"/>
      <c r="L26" s="25">
        <f t="shared" si="0"/>
        <v>0</v>
      </c>
      <c r="M26" s="26"/>
      <c r="N26" s="25">
        <f t="shared" si="4"/>
        <v>0</v>
      </c>
      <c r="O26" s="29"/>
      <c r="P26" s="26">
        <v>0</v>
      </c>
      <c r="Q26" s="27">
        <f t="shared" si="5"/>
        <v>0</v>
      </c>
      <c r="R26" s="28">
        <f t="shared" si="6"/>
        <v>0</v>
      </c>
      <c r="S26" s="29"/>
      <c r="T26" s="30"/>
      <c r="U26" s="30"/>
      <c r="V26" s="31"/>
    </row>
    <row r="27" spans="1:23" s="32" customFormat="1" ht="15.75" x14ac:dyDescent="0.25">
      <c r="A27" s="22" t="s">
        <v>23</v>
      </c>
      <c r="B27" s="95"/>
      <c r="C27" s="95"/>
      <c r="D27" s="95"/>
      <c r="E27" s="95"/>
      <c r="F27" s="95"/>
      <c r="G27" s="95"/>
      <c r="H27" s="95"/>
      <c r="I27" s="23"/>
      <c r="J27" s="23"/>
      <c r="K27" s="24"/>
      <c r="L27" s="25">
        <f t="shared" si="0"/>
        <v>0</v>
      </c>
      <c r="M27" s="26"/>
      <c r="N27" s="25">
        <f t="shared" si="4"/>
        <v>0</v>
      </c>
      <c r="O27" s="29"/>
      <c r="P27" s="26">
        <v>0</v>
      </c>
      <c r="Q27" s="27">
        <f t="shared" si="5"/>
        <v>0</v>
      </c>
      <c r="R27" s="28">
        <f t="shared" si="6"/>
        <v>0</v>
      </c>
      <c r="S27" s="29"/>
      <c r="T27" s="30"/>
      <c r="U27" s="30"/>
      <c r="V27" s="31"/>
    </row>
    <row r="28" spans="1:23" s="32" customFormat="1" ht="15.75" x14ac:dyDescent="0.25">
      <c r="A28" s="22" t="s">
        <v>24</v>
      </c>
      <c r="B28" s="95"/>
      <c r="C28" s="95"/>
      <c r="D28" s="95"/>
      <c r="E28" s="95"/>
      <c r="F28" s="95"/>
      <c r="G28" s="95"/>
      <c r="H28" s="95"/>
      <c r="I28" s="23"/>
      <c r="J28" s="23"/>
      <c r="K28" s="24"/>
      <c r="L28" s="25">
        <f t="shared" si="0"/>
        <v>0</v>
      </c>
      <c r="M28" s="26"/>
      <c r="N28" s="25">
        <f t="shared" si="4"/>
        <v>0</v>
      </c>
      <c r="O28" s="29"/>
      <c r="P28" s="26">
        <v>0</v>
      </c>
      <c r="Q28" s="27">
        <f t="shared" si="5"/>
        <v>0</v>
      </c>
      <c r="R28" s="28">
        <f t="shared" si="6"/>
        <v>0</v>
      </c>
      <c r="S28" s="29"/>
      <c r="T28" s="30"/>
      <c r="U28" s="30"/>
      <c r="V28" s="31"/>
    </row>
    <row r="29" spans="1:23" s="32" customFormat="1" ht="15.75" x14ac:dyDescent="0.25">
      <c r="A29" s="22" t="s">
        <v>25</v>
      </c>
      <c r="B29" s="95"/>
      <c r="C29" s="95"/>
      <c r="D29" s="95"/>
      <c r="E29" s="95"/>
      <c r="F29" s="95"/>
      <c r="G29" s="95"/>
      <c r="H29" s="95"/>
      <c r="I29" s="23"/>
      <c r="J29" s="23"/>
      <c r="K29" s="24"/>
      <c r="L29" s="25">
        <f t="shared" si="0"/>
        <v>0</v>
      </c>
      <c r="M29" s="26"/>
      <c r="N29" s="25">
        <f t="shared" si="4"/>
        <v>0</v>
      </c>
      <c r="O29" s="29"/>
      <c r="P29" s="26">
        <v>0</v>
      </c>
      <c r="Q29" s="27">
        <f t="shared" si="5"/>
        <v>0</v>
      </c>
      <c r="R29" s="28">
        <f t="shared" si="6"/>
        <v>0</v>
      </c>
      <c r="S29" s="29"/>
      <c r="T29" s="30"/>
      <c r="U29" s="30"/>
      <c r="V29" s="31"/>
    </row>
    <row r="30" spans="1:23" s="36" customFormat="1" ht="30" x14ac:dyDescent="0.25">
      <c r="A30" s="96" t="s">
        <v>56</v>
      </c>
      <c r="B30" s="96"/>
      <c r="C30" s="96"/>
      <c r="D30" s="96"/>
      <c r="E30" s="96"/>
      <c r="F30" s="96"/>
      <c r="G30" s="96"/>
      <c r="H30" s="96"/>
      <c r="I30" s="12"/>
      <c r="J30" s="12"/>
      <c r="K30" s="37"/>
      <c r="L30" s="13">
        <f>IF((L23+L37+L44)*20%&lt;(2869.44),(L23+L37+L44)*20%*15%,(430.41))</f>
        <v>0</v>
      </c>
      <c r="M30" s="14">
        <f>L30-N30</f>
        <v>0</v>
      </c>
      <c r="N30" s="13">
        <f>IF((N23+N37+N44)*20%&lt;(2869.44),(N23+N37+N44)*20%*15%,(430.41))</f>
        <v>0</v>
      </c>
      <c r="O30" s="15" t="e">
        <f>IF(V11=TRUE,(N30/N16),(N30/((N23+N37+N44)*20%)))</f>
        <v>#DIV/0!</v>
      </c>
      <c r="P30" s="16">
        <f>SUM(P31:P36)</f>
        <v>0</v>
      </c>
      <c r="Q30" s="13">
        <f>IF((Q23+Q37+Q44)*20%&lt;(2869.44),(Q23+Q37+Q44)*20%*15%,(430.41))</f>
        <v>0</v>
      </c>
      <c r="R30" s="17">
        <f>SUM(R31:R36)</f>
        <v>0</v>
      </c>
      <c r="S30" s="15" t="e">
        <f>IF(V11=TRUE,(Q30/Q16),(Q30/((Q23+Q37+Q44)*20%)))</f>
        <v>#DIV/0!</v>
      </c>
      <c r="T30" s="18" t="s">
        <v>70</v>
      </c>
      <c r="U30" s="38"/>
      <c r="V30" s="20">
        <f>IF(Q16&lt;((Q23+Q37+Q44)*20%),Q16*15%,(((Q23+Q37+Q44)*20%)*15%))</f>
        <v>0</v>
      </c>
      <c r="W30" s="39"/>
    </row>
    <row r="31" spans="1:23" s="32" customFormat="1" ht="15.75" x14ac:dyDescent="0.25">
      <c r="A31" s="22" t="s">
        <v>26</v>
      </c>
      <c r="B31" s="95"/>
      <c r="C31" s="95"/>
      <c r="D31" s="95"/>
      <c r="E31" s="95"/>
      <c r="F31" s="95"/>
      <c r="G31" s="95"/>
      <c r="H31" s="95"/>
      <c r="I31" s="23"/>
      <c r="J31" s="23"/>
      <c r="K31" s="24"/>
      <c r="L31" s="40"/>
      <c r="M31" s="41"/>
      <c r="N31" s="40"/>
      <c r="O31" s="29"/>
      <c r="P31" s="26">
        <v>0</v>
      </c>
      <c r="Q31" s="27"/>
      <c r="R31" s="28"/>
      <c r="S31" s="29"/>
      <c r="T31" s="30"/>
      <c r="U31" s="30"/>
      <c r="V31" s="31"/>
    </row>
    <row r="32" spans="1:23" s="32" customFormat="1" ht="15.75" x14ac:dyDescent="0.25">
      <c r="A32" s="22" t="s">
        <v>27</v>
      </c>
      <c r="B32" s="95"/>
      <c r="C32" s="95"/>
      <c r="D32" s="95"/>
      <c r="E32" s="95"/>
      <c r="F32" s="95"/>
      <c r="G32" s="95"/>
      <c r="H32" s="95"/>
      <c r="I32" s="23"/>
      <c r="J32" s="23"/>
      <c r="K32" s="24"/>
      <c r="L32" s="40"/>
      <c r="M32" s="41"/>
      <c r="N32" s="40"/>
      <c r="O32" s="29"/>
      <c r="P32" s="26">
        <v>0</v>
      </c>
      <c r="Q32" s="27"/>
      <c r="R32" s="28"/>
      <c r="S32" s="29"/>
      <c r="T32" s="30"/>
      <c r="U32" s="30"/>
      <c r="V32" s="31"/>
    </row>
    <row r="33" spans="1:22" s="32" customFormat="1" ht="15.75" x14ac:dyDescent="0.25">
      <c r="A33" s="22" t="s">
        <v>28</v>
      </c>
      <c r="B33" s="95"/>
      <c r="C33" s="95"/>
      <c r="D33" s="95"/>
      <c r="E33" s="95"/>
      <c r="F33" s="95"/>
      <c r="G33" s="95"/>
      <c r="H33" s="95"/>
      <c r="I33" s="23"/>
      <c r="J33" s="23"/>
      <c r="K33" s="24"/>
      <c r="L33" s="40"/>
      <c r="M33" s="41"/>
      <c r="N33" s="40"/>
      <c r="O33" s="29"/>
      <c r="P33" s="26">
        <v>0</v>
      </c>
      <c r="Q33" s="27"/>
      <c r="R33" s="28"/>
      <c r="S33" s="29"/>
      <c r="T33" s="30"/>
      <c r="U33" s="30"/>
      <c r="V33" s="31"/>
    </row>
    <row r="34" spans="1:22" s="32" customFormat="1" ht="15.75" x14ac:dyDescent="0.25">
      <c r="A34" s="22" t="s">
        <v>29</v>
      </c>
      <c r="B34" s="95"/>
      <c r="C34" s="95"/>
      <c r="D34" s="95"/>
      <c r="E34" s="95"/>
      <c r="F34" s="95"/>
      <c r="G34" s="95"/>
      <c r="H34" s="95"/>
      <c r="I34" s="23"/>
      <c r="J34" s="23"/>
      <c r="K34" s="24"/>
      <c r="L34" s="40"/>
      <c r="M34" s="41"/>
      <c r="N34" s="40"/>
      <c r="O34" s="29"/>
      <c r="P34" s="26">
        <v>0</v>
      </c>
      <c r="Q34" s="27"/>
      <c r="R34" s="28"/>
      <c r="S34" s="29"/>
      <c r="T34" s="30"/>
      <c r="U34" s="30"/>
      <c r="V34" s="31"/>
    </row>
    <row r="35" spans="1:22" s="32" customFormat="1" ht="15.75" x14ac:dyDescent="0.25">
      <c r="A35" s="22" t="s">
        <v>30</v>
      </c>
      <c r="B35" s="95"/>
      <c r="C35" s="95"/>
      <c r="D35" s="95"/>
      <c r="E35" s="95"/>
      <c r="F35" s="95"/>
      <c r="G35" s="95"/>
      <c r="H35" s="95"/>
      <c r="I35" s="23"/>
      <c r="J35" s="23"/>
      <c r="K35" s="24"/>
      <c r="L35" s="40"/>
      <c r="M35" s="41"/>
      <c r="N35" s="40"/>
      <c r="O35" s="29"/>
      <c r="P35" s="26">
        <v>0</v>
      </c>
      <c r="Q35" s="27"/>
      <c r="R35" s="28"/>
      <c r="S35" s="29"/>
      <c r="T35" s="30"/>
      <c r="U35" s="30"/>
      <c r="V35" s="31"/>
    </row>
    <row r="36" spans="1:22" s="32" customFormat="1" ht="15.75" x14ac:dyDescent="0.25">
      <c r="A36" s="22" t="s">
        <v>31</v>
      </c>
      <c r="B36" s="95"/>
      <c r="C36" s="95"/>
      <c r="D36" s="95"/>
      <c r="E36" s="95"/>
      <c r="F36" s="95"/>
      <c r="G36" s="95"/>
      <c r="H36" s="95"/>
      <c r="I36" s="23"/>
      <c r="J36" s="23"/>
      <c r="K36" s="24"/>
      <c r="L36" s="40"/>
      <c r="M36" s="41"/>
      <c r="N36" s="40"/>
      <c r="O36" s="29"/>
      <c r="P36" s="26">
        <v>0</v>
      </c>
      <c r="Q36" s="27"/>
      <c r="R36" s="28"/>
      <c r="S36" s="29"/>
      <c r="T36" s="30"/>
      <c r="U36" s="30"/>
      <c r="V36" s="31"/>
    </row>
    <row r="37" spans="1:22" s="36" customFormat="1" ht="21" x14ac:dyDescent="0.25">
      <c r="A37" s="96" t="s">
        <v>38</v>
      </c>
      <c r="B37" s="96"/>
      <c r="C37" s="96"/>
      <c r="D37" s="96"/>
      <c r="E37" s="96"/>
      <c r="F37" s="96"/>
      <c r="G37" s="96"/>
      <c r="H37" s="96"/>
      <c r="I37" s="12"/>
      <c r="J37" s="12"/>
      <c r="K37" s="37"/>
      <c r="L37" s="13">
        <f>SUM(L38:L43)</f>
        <v>0</v>
      </c>
      <c r="M37" s="14">
        <f>SUM(M38:M43)</f>
        <v>0</v>
      </c>
      <c r="N37" s="13">
        <f>SUM(N38:N43)</f>
        <v>0</v>
      </c>
      <c r="O37" s="33" t="s">
        <v>47</v>
      </c>
      <c r="P37" s="16">
        <f>SUM(P38:P43)</f>
        <v>0</v>
      </c>
      <c r="Q37" s="13">
        <f>SUM(Q38:Q43)</f>
        <v>0</v>
      </c>
      <c r="R37" s="17">
        <f>SUM(R38:R43)</f>
        <v>0</v>
      </c>
      <c r="S37" s="33" t="s">
        <v>47</v>
      </c>
      <c r="T37" s="30"/>
      <c r="U37" s="38"/>
      <c r="V37" s="18" t="s">
        <v>7</v>
      </c>
    </row>
    <row r="38" spans="1:22" s="32" customFormat="1" ht="15.75" x14ac:dyDescent="0.25">
      <c r="A38" s="22" t="s">
        <v>32</v>
      </c>
      <c r="B38" s="95"/>
      <c r="C38" s="95"/>
      <c r="D38" s="95"/>
      <c r="E38" s="95"/>
      <c r="F38" s="95"/>
      <c r="G38" s="95"/>
      <c r="H38" s="95"/>
      <c r="I38" s="23"/>
      <c r="J38" s="23"/>
      <c r="K38" s="24"/>
      <c r="L38" s="25">
        <f t="shared" si="0"/>
        <v>0</v>
      </c>
      <c r="M38" s="26"/>
      <c r="N38" s="25">
        <f t="shared" ref="N38:N43" si="7">L38-M38</f>
        <v>0</v>
      </c>
      <c r="O38" s="29"/>
      <c r="P38" s="26">
        <v>0</v>
      </c>
      <c r="Q38" s="27">
        <f t="shared" ref="Q38:Q43" si="8">L38-R38</f>
        <v>0</v>
      </c>
      <c r="R38" s="28">
        <f>M38</f>
        <v>0</v>
      </c>
      <c r="S38" s="29"/>
      <c r="T38" s="30"/>
      <c r="U38" s="30"/>
      <c r="V38" s="31"/>
    </row>
    <row r="39" spans="1:22" s="32" customFormat="1" ht="15.75" x14ac:dyDescent="0.25">
      <c r="A39" s="22" t="s">
        <v>33</v>
      </c>
      <c r="B39" s="95"/>
      <c r="C39" s="95"/>
      <c r="D39" s="95"/>
      <c r="E39" s="95"/>
      <c r="F39" s="95"/>
      <c r="G39" s="95"/>
      <c r="H39" s="95"/>
      <c r="I39" s="23"/>
      <c r="J39" s="23"/>
      <c r="K39" s="24"/>
      <c r="L39" s="25">
        <f t="shared" si="0"/>
        <v>0</v>
      </c>
      <c r="M39" s="26"/>
      <c r="N39" s="25">
        <f t="shared" si="7"/>
        <v>0</v>
      </c>
      <c r="O39" s="29"/>
      <c r="P39" s="26">
        <v>0</v>
      </c>
      <c r="Q39" s="27">
        <f t="shared" si="8"/>
        <v>0</v>
      </c>
      <c r="R39" s="28">
        <f t="shared" ref="R39:R43" si="9">M39</f>
        <v>0</v>
      </c>
      <c r="S39" s="29"/>
      <c r="T39" s="30"/>
      <c r="U39" s="30"/>
      <c r="V39" s="31"/>
    </row>
    <row r="40" spans="1:22" s="32" customFormat="1" ht="15.75" x14ac:dyDescent="0.25">
      <c r="A40" s="22" t="s">
        <v>34</v>
      </c>
      <c r="B40" s="95"/>
      <c r="C40" s="95"/>
      <c r="D40" s="95"/>
      <c r="E40" s="95"/>
      <c r="F40" s="95"/>
      <c r="G40" s="95"/>
      <c r="H40" s="95"/>
      <c r="I40" s="23"/>
      <c r="J40" s="23"/>
      <c r="K40" s="24"/>
      <c r="L40" s="25">
        <f t="shared" si="0"/>
        <v>0</v>
      </c>
      <c r="M40" s="26"/>
      <c r="N40" s="25">
        <f t="shared" si="7"/>
        <v>0</v>
      </c>
      <c r="O40" s="29"/>
      <c r="P40" s="26">
        <v>0</v>
      </c>
      <c r="Q40" s="27">
        <f t="shared" si="8"/>
        <v>0</v>
      </c>
      <c r="R40" s="28">
        <f t="shared" si="9"/>
        <v>0</v>
      </c>
      <c r="S40" s="29"/>
      <c r="T40" s="30"/>
      <c r="U40" s="30"/>
      <c r="V40" s="31"/>
    </row>
    <row r="41" spans="1:22" s="32" customFormat="1" ht="15.75" x14ac:dyDescent="0.25">
      <c r="A41" s="22" t="s">
        <v>35</v>
      </c>
      <c r="B41" s="95"/>
      <c r="C41" s="95"/>
      <c r="D41" s="95"/>
      <c r="E41" s="95"/>
      <c r="F41" s="95"/>
      <c r="G41" s="95"/>
      <c r="H41" s="95"/>
      <c r="I41" s="23"/>
      <c r="J41" s="23"/>
      <c r="K41" s="24"/>
      <c r="L41" s="25">
        <f t="shared" si="0"/>
        <v>0</v>
      </c>
      <c r="M41" s="26"/>
      <c r="N41" s="25">
        <f t="shared" si="7"/>
        <v>0</v>
      </c>
      <c r="O41" s="29"/>
      <c r="P41" s="26">
        <v>0</v>
      </c>
      <c r="Q41" s="27">
        <f t="shared" si="8"/>
        <v>0</v>
      </c>
      <c r="R41" s="28">
        <f t="shared" si="9"/>
        <v>0</v>
      </c>
      <c r="S41" s="29"/>
      <c r="T41" s="30"/>
      <c r="U41" s="30"/>
      <c r="V41" s="31"/>
    </row>
    <row r="42" spans="1:22" s="32" customFormat="1" ht="15.75" x14ac:dyDescent="0.25">
      <c r="A42" s="22" t="s">
        <v>36</v>
      </c>
      <c r="B42" s="95"/>
      <c r="C42" s="95"/>
      <c r="D42" s="95"/>
      <c r="E42" s="95"/>
      <c r="F42" s="95"/>
      <c r="G42" s="95"/>
      <c r="H42" s="95"/>
      <c r="I42" s="23"/>
      <c r="J42" s="23"/>
      <c r="K42" s="24"/>
      <c r="L42" s="25">
        <f t="shared" si="0"/>
        <v>0</v>
      </c>
      <c r="M42" s="26"/>
      <c r="N42" s="25">
        <f t="shared" si="7"/>
        <v>0</v>
      </c>
      <c r="O42" s="29"/>
      <c r="P42" s="26">
        <v>0</v>
      </c>
      <c r="Q42" s="27">
        <f t="shared" si="8"/>
        <v>0</v>
      </c>
      <c r="R42" s="28">
        <f t="shared" si="9"/>
        <v>0</v>
      </c>
      <c r="S42" s="29"/>
      <c r="T42" s="30"/>
      <c r="U42" s="30"/>
      <c r="V42" s="31"/>
    </row>
    <row r="43" spans="1:22" s="32" customFormat="1" ht="15.75" x14ac:dyDescent="0.25">
      <c r="A43" s="22" t="s">
        <v>37</v>
      </c>
      <c r="B43" s="95"/>
      <c r="C43" s="95"/>
      <c r="D43" s="95"/>
      <c r="E43" s="95"/>
      <c r="F43" s="95"/>
      <c r="G43" s="95"/>
      <c r="H43" s="95"/>
      <c r="I43" s="23"/>
      <c r="J43" s="23"/>
      <c r="K43" s="24"/>
      <c r="L43" s="25">
        <f t="shared" si="0"/>
        <v>0</v>
      </c>
      <c r="M43" s="26"/>
      <c r="N43" s="25">
        <f t="shared" si="7"/>
        <v>0</v>
      </c>
      <c r="O43" s="29"/>
      <c r="P43" s="26">
        <v>0</v>
      </c>
      <c r="Q43" s="27">
        <f t="shared" si="8"/>
        <v>0</v>
      </c>
      <c r="R43" s="28">
        <f t="shared" si="9"/>
        <v>0</v>
      </c>
      <c r="S43" s="29"/>
      <c r="T43" s="30"/>
      <c r="V43" s="31"/>
    </row>
    <row r="44" spans="1:22" s="36" customFormat="1" ht="21" x14ac:dyDescent="0.25">
      <c r="A44" s="96" t="s">
        <v>39</v>
      </c>
      <c r="B44" s="96"/>
      <c r="C44" s="96"/>
      <c r="D44" s="96"/>
      <c r="E44" s="96"/>
      <c r="F44" s="96"/>
      <c r="G44" s="96"/>
      <c r="H44" s="96"/>
      <c r="I44" s="12"/>
      <c r="J44" s="12"/>
      <c r="K44" s="37"/>
      <c r="L44" s="13">
        <f>SUM(L45:L50)</f>
        <v>0</v>
      </c>
      <c r="M44" s="14">
        <f>SUM(M45:M50)</f>
        <v>0</v>
      </c>
      <c r="N44" s="13">
        <f>SUM(N45:N50)</f>
        <v>0</v>
      </c>
      <c r="O44" s="33" t="s">
        <v>47</v>
      </c>
      <c r="P44" s="16">
        <f>SUM(P45:P50)</f>
        <v>0</v>
      </c>
      <c r="Q44" s="13">
        <f>SUM(Q45:Q50)</f>
        <v>0</v>
      </c>
      <c r="R44" s="17">
        <f>SUM(R45:R50)</f>
        <v>0</v>
      </c>
      <c r="S44" s="33" t="s">
        <v>47</v>
      </c>
      <c r="T44" s="30"/>
      <c r="U44" s="38"/>
      <c r="V44" s="18" t="s">
        <v>7</v>
      </c>
    </row>
    <row r="45" spans="1:22" s="32" customFormat="1" ht="15.75" x14ac:dyDescent="0.25">
      <c r="A45" s="22" t="s">
        <v>40</v>
      </c>
      <c r="B45" s="95"/>
      <c r="C45" s="95"/>
      <c r="D45" s="95"/>
      <c r="E45" s="95"/>
      <c r="F45" s="95"/>
      <c r="G45" s="95"/>
      <c r="H45" s="95"/>
      <c r="I45" s="23"/>
      <c r="J45" s="23"/>
      <c r="K45" s="24"/>
      <c r="L45" s="25">
        <f t="shared" si="0"/>
        <v>0</v>
      </c>
      <c r="M45" s="26"/>
      <c r="N45" s="25">
        <f t="shared" ref="N45:N50" si="10">L45-M45</f>
        <v>0</v>
      </c>
      <c r="O45" s="29"/>
      <c r="P45" s="26">
        <v>0</v>
      </c>
      <c r="Q45" s="27">
        <f t="shared" ref="Q45:Q50" si="11">L45-R45</f>
        <v>0</v>
      </c>
      <c r="R45" s="28">
        <f>M45</f>
        <v>0</v>
      </c>
      <c r="S45" s="29"/>
      <c r="T45" s="30"/>
      <c r="U45" s="30"/>
      <c r="V45" s="31"/>
    </row>
    <row r="46" spans="1:22" s="32" customFormat="1" ht="15.75" x14ac:dyDescent="0.25">
      <c r="A46" s="22" t="s">
        <v>41</v>
      </c>
      <c r="B46" s="95"/>
      <c r="C46" s="95"/>
      <c r="D46" s="95"/>
      <c r="E46" s="95"/>
      <c r="F46" s="95"/>
      <c r="G46" s="95"/>
      <c r="H46" s="95"/>
      <c r="I46" s="23"/>
      <c r="J46" s="23"/>
      <c r="K46" s="24"/>
      <c r="L46" s="25">
        <f t="shared" si="0"/>
        <v>0</v>
      </c>
      <c r="M46" s="26"/>
      <c r="N46" s="25">
        <f t="shared" si="10"/>
        <v>0</v>
      </c>
      <c r="O46" s="29"/>
      <c r="P46" s="26">
        <v>0</v>
      </c>
      <c r="Q46" s="27">
        <f t="shared" si="11"/>
        <v>0</v>
      </c>
      <c r="R46" s="28">
        <f t="shared" ref="R46:R50" si="12">M46</f>
        <v>0</v>
      </c>
      <c r="S46" s="29"/>
      <c r="T46" s="30"/>
      <c r="U46" s="30"/>
      <c r="V46" s="31"/>
    </row>
    <row r="47" spans="1:22" s="32" customFormat="1" ht="15.75" x14ac:dyDescent="0.25">
      <c r="A47" s="22" t="s">
        <v>42</v>
      </c>
      <c r="B47" s="95"/>
      <c r="C47" s="95"/>
      <c r="D47" s="95"/>
      <c r="E47" s="95"/>
      <c r="F47" s="95"/>
      <c r="G47" s="95"/>
      <c r="H47" s="95"/>
      <c r="I47" s="23"/>
      <c r="J47" s="23"/>
      <c r="K47" s="24"/>
      <c r="L47" s="25">
        <f t="shared" si="0"/>
        <v>0</v>
      </c>
      <c r="M47" s="26"/>
      <c r="N47" s="25">
        <f t="shared" si="10"/>
        <v>0</v>
      </c>
      <c r="O47" s="29"/>
      <c r="P47" s="26">
        <v>0</v>
      </c>
      <c r="Q47" s="27">
        <f t="shared" si="11"/>
        <v>0</v>
      </c>
      <c r="R47" s="28">
        <f t="shared" si="12"/>
        <v>0</v>
      </c>
      <c r="S47" s="29"/>
      <c r="T47" s="30"/>
      <c r="U47" s="30"/>
      <c r="V47" s="31"/>
    </row>
    <row r="48" spans="1:22" s="32" customFormat="1" ht="15.75" x14ac:dyDescent="0.25">
      <c r="A48" s="22" t="s">
        <v>43</v>
      </c>
      <c r="B48" s="95"/>
      <c r="C48" s="95"/>
      <c r="D48" s="95"/>
      <c r="E48" s="95"/>
      <c r="F48" s="95"/>
      <c r="G48" s="95"/>
      <c r="H48" s="95"/>
      <c r="I48" s="23"/>
      <c r="J48" s="23"/>
      <c r="K48" s="24"/>
      <c r="L48" s="25">
        <f t="shared" si="0"/>
        <v>0</v>
      </c>
      <c r="M48" s="26"/>
      <c r="N48" s="25">
        <f t="shared" si="10"/>
        <v>0</v>
      </c>
      <c r="O48" s="29"/>
      <c r="P48" s="26">
        <v>0</v>
      </c>
      <c r="Q48" s="27">
        <f t="shared" si="11"/>
        <v>0</v>
      </c>
      <c r="R48" s="28">
        <f t="shared" si="12"/>
        <v>0</v>
      </c>
      <c r="S48" s="29"/>
      <c r="T48" s="30"/>
      <c r="U48" s="30"/>
      <c r="V48" s="31"/>
    </row>
    <row r="49" spans="1:22" s="32" customFormat="1" ht="15.75" x14ac:dyDescent="0.25">
      <c r="A49" s="22" t="s">
        <v>44</v>
      </c>
      <c r="B49" s="95"/>
      <c r="C49" s="95"/>
      <c r="D49" s="95"/>
      <c r="E49" s="95"/>
      <c r="F49" s="95"/>
      <c r="G49" s="95"/>
      <c r="H49" s="95"/>
      <c r="I49" s="23"/>
      <c r="J49" s="23"/>
      <c r="K49" s="24"/>
      <c r="L49" s="25">
        <f t="shared" si="0"/>
        <v>0</v>
      </c>
      <c r="M49" s="26"/>
      <c r="N49" s="25">
        <f t="shared" si="10"/>
        <v>0</v>
      </c>
      <c r="O49" s="29"/>
      <c r="P49" s="26">
        <v>0</v>
      </c>
      <c r="Q49" s="27">
        <f t="shared" si="11"/>
        <v>0</v>
      </c>
      <c r="R49" s="28">
        <f t="shared" si="12"/>
        <v>0</v>
      </c>
      <c r="S49" s="29"/>
      <c r="T49" s="30"/>
      <c r="U49" s="30"/>
      <c r="V49" s="31"/>
    </row>
    <row r="50" spans="1:22" s="32" customFormat="1" ht="15.75" customHeight="1" thickBot="1" x14ac:dyDescent="0.3">
      <c r="A50" s="22" t="s">
        <v>45</v>
      </c>
      <c r="B50" s="95"/>
      <c r="C50" s="95"/>
      <c r="D50" s="95"/>
      <c r="E50" s="95"/>
      <c r="F50" s="95"/>
      <c r="G50" s="95"/>
      <c r="H50" s="95"/>
      <c r="I50" s="23"/>
      <c r="J50" s="23"/>
      <c r="K50" s="24"/>
      <c r="L50" s="25">
        <f t="shared" si="0"/>
        <v>0</v>
      </c>
      <c r="M50" s="26"/>
      <c r="N50" s="42">
        <f t="shared" si="10"/>
        <v>0</v>
      </c>
      <c r="O50" s="29"/>
      <c r="P50" s="43">
        <v>0</v>
      </c>
      <c r="Q50" s="44">
        <f t="shared" si="11"/>
        <v>0</v>
      </c>
      <c r="R50" s="28">
        <f t="shared" si="12"/>
        <v>0</v>
      </c>
      <c r="S50" s="29"/>
      <c r="T50" s="45"/>
      <c r="U50" s="30"/>
      <c r="V50" s="31"/>
    </row>
    <row r="51" spans="1:22" s="21" customFormat="1" ht="30" customHeight="1" thickBot="1" x14ac:dyDescent="0.3">
      <c r="A51" s="96" t="s">
        <v>5</v>
      </c>
      <c r="B51" s="96"/>
      <c r="C51" s="96"/>
      <c r="D51" s="96"/>
      <c r="E51" s="96"/>
      <c r="F51" s="96"/>
      <c r="G51" s="96"/>
      <c r="H51" s="96"/>
      <c r="I51" s="12"/>
      <c r="J51" s="12"/>
      <c r="K51" s="46"/>
      <c r="L51" s="13">
        <f>L44+L37+L30+L23+L16</f>
        <v>0</v>
      </c>
      <c r="M51" s="47">
        <f t="shared" ref="M51:N51" si="13">M44+M37+M30+M23+M16</f>
        <v>0</v>
      </c>
      <c r="N51" s="48">
        <f t="shared" si="13"/>
        <v>0</v>
      </c>
      <c r="O51" s="49" t="s">
        <v>47</v>
      </c>
      <c r="P51" s="50">
        <f>P16+P23+P30+P37+P44</f>
        <v>0</v>
      </c>
      <c r="Q51" s="48">
        <f>Q44+Q37+Q30+Q23+Q16</f>
        <v>0</v>
      </c>
      <c r="R51" s="51">
        <f>R44+R37+R30+R23+R16</f>
        <v>0</v>
      </c>
      <c r="S51" s="33" t="s">
        <v>47</v>
      </c>
      <c r="T51" s="38"/>
      <c r="U51" s="45"/>
      <c r="V51" s="13"/>
    </row>
    <row r="52" spans="1:22" s="55" customFormat="1" ht="30" customHeight="1" x14ac:dyDescent="0.25">
      <c r="A52" s="115"/>
      <c r="B52" s="115"/>
      <c r="C52" s="115"/>
      <c r="D52" s="115"/>
      <c r="E52" s="115"/>
      <c r="F52" s="115"/>
      <c r="G52" s="115"/>
      <c r="H52" s="115"/>
      <c r="I52" s="52"/>
      <c r="J52" s="52"/>
      <c r="K52" s="53"/>
      <c r="L52" s="83" t="str">
        <f>IF(L51&gt;30000,"Celkové výdaje na projekt nesmějí překročit částku 30 000 EUR."," ")</f>
        <v xml:space="preserve"> </v>
      </c>
      <c r="M52" s="83"/>
      <c r="N52" s="82" t="str">
        <f>IF(N51=0," ",IF(N51&lt;1500,"Aby mohl být projekt předložen, musí být celkové způsobilé výdaje projektu ve výši minimálně 1 500 EUR.",IF(N51=1500," ",IF(N51&gt;1500," "))))</f>
        <v xml:space="preserve"> </v>
      </c>
      <c r="O52" s="82"/>
      <c r="P52" s="1" t="e">
        <f>P51/N51</f>
        <v>#DIV/0!</v>
      </c>
      <c r="Q52" s="53"/>
      <c r="R52" s="53"/>
      <c r="S52" s="52"/>
      <c r="T52" s="54"/>
      <c r="U52" s="53"/>
      <c r="V52" s="53"/>
    </row>
    <row r="53" spans="1:22" s="55" customFormat="1" ht="30" customHeight="1" x14ac:dyDescent="0.25">
      <c r="A53" s="53"/>
      <c r="B53" s="53"/>
      <c r="C53" s="53"/>
      <c r="D53" s="53"/>
      <c r="E53" s="53"/>
      <c r="F53" s="53"/>
      <c r="G53" s="53"/>
      <c r="H53" s="53"/>
      <c r="I53" s="52"/>
      <c r="J53" s="52"/>
      <c r="K53" s="53"/>
      <c r="L53" s="84"/>
      <c r="M53" s="84"/>
      <c r="N53" s="82"/>
      <c r="O53" s="82"/>
      <c r="P53" s="81" t="e">
        <f>IF(P52&gt;20.0000000001%,"Výdaje mimo dotační území jsou způsobilé maximálně do výše 20 % z celkových způsobilých výdajů.",IF(P52=0," "))</f>
        <v>#DIV/0!</v>
      </c>
      <c r="Q53" s="81"/>
      <c r="R53" s="81"/>
      <c r="S53" s="81"/>
      <c r="T53" s="54"/>
      <c r="U53" s="53"/>
      <c r="V53" s="53"/>
    </row>
    <row r="54" spans="1:22" s="58" customFormat="1" ht="30" customHeight="1" x14ac:dyDescent="0.25">
      <c r="A54" s="116" t="s">
        <v>4</v>
      </c>
      <c r="B54" s="117"/>
      <c r="C54" s="117"/>
      <c r="D54" s="117"/>
      <c r="E54" s="117"/>
      <c r="F54" s="117"/>
      <c r="G54" s="117"/>
      <c r="H54" s="117"/>
      <c r="I54" s="117"/>
      <c r="J54" s="117"/>
      <c r="K54" s="118"/>
      <c r="L54" s="56">
        <v>0</v>
      </c>
      <c r="M54" s="57"/>
      <c r="N54" s="82"/>
      <c r="O54" s="82"/>
      <c r="P54" s="81"/>
      <c r="Q54" s="81"/>
      <c r="R54" s="81"/>
      <c r="S54" s="81"/>
      <c r="T54" s="3"/>
      <c r="U54" s="54"/>
    </row>
    <row r="55" spans="1:22" ht="40.5" customHeight="1" x14ac:dyDescent="0.25">
      <c r="A55" s="121" t="s">
        <v>6</v>
      </c>
      <c r="B55" s="121"/>
      <c r="C55" s="121"/>
      <c r="D55" s="121"/>
      <c r="E55" s="121"/>
      <c r="F55" s="121"/>
      <c r="G55" s="121"/>
      <c r="H55" s="121"/>
      <c r="I55" s="121"/>
      <c r="J55" s="121"/>
      <c r="K55" s="121"/>
      <c r="L55" s="121"/>
      <c r="M55" s="59"/>
      <c r="N55" s="60"/>
      <c r="O55" s="60"/>
      <c r="P55" s="2"/>
      <c r="Q55" s="2"/>
      <c r="R55" s="2"/>
      <c r="S55" s="2"/>
      <c r="V55" s="61"/>
    </row>
    <row r="57" spans="1:22" x14ac:dyDescent="0.25">
      <c r="A57" s="122" t="s">
        <v>63</v>
      </c>
      <c r="B57" s="122"/>
      <c r="C57" s="122"/>
      <c r="D57" s="122"/>
      <c r="E57" s="122"/>
      <c r="F57" s="122"/>
      <c r="G57" s="122"/>
      <c r="H57" s="122"/>
      <c r="I57" s="88" t="s">
        <v>58</v>
      </c>
      <c r="J57" s="88"/>
      <c r="K57" s="88" t="s">
        <v>59</v>
      </c>
      <c r="L57" s="88"/>
      <c r="M57" s="88" t="s">
        <v>60</v>
      </c>
      <c r="N57" s="88"/>
      <c r="O57" s="88"/>
      <c r="P57" s="62"/>
    </row>
    <row r="58" spans="1:22" x14ac:dyDescent="0.25">
      <c r="A58" s="123" t="s">
        <v>64</v>
      </c>
      <c r="B58" s="124"/>
      <c r="C58" s="124"/>
      <c r="D58" s="124"/>
      <c r="E58" s="124"/>
      <c r="F58" s="124"/>
      <c r="G58" s="124"/>
      <c r="H58" s="125"/>
      <c r="I58" s="126"/>
      <c r="J58" s="127"/>
      <c r="K58" s="132"/>
      <c r="L58" s="132"/>
      <c r="M58" s="133"/>
      <c r="N58" s="133"/>
      <c r="O58" s="133"/>
      <c r="P58" s="63"/>
    </row>
    <row r="59" spans="1:22" x14ac:dyDescent="0.25">
      <c r="A59" s="134"/>
      <c r="B59" s="135"/>
      <c r="C59" s="135"/>
      <c r="D59" s="135"/>
      <c r="E59" s="135"/>
      <c r="F59" s="135"/>
      <c r="G59" s="135"/>
      <c r="H59" s="136"/>
      <c r="I59" s="128"/>
      <c r="J59" s="129"/>
      <c r="K59" s="132"/>
      <c r="L59" s="132"/>
      <c r="M59" s="133"/>
      <c r="N59" s="133"/>
      <c r="O59" s="133"/>
      <c r="P59" s="63"/>
    </row>
    <row r="60" spans="1:22" x14ac:dyDescent="0.25">
      <c r="A60" s="134"/>
      <c r="B60" s="135"/>
      <c r="C60" s="135"/>
      <c r="D60" s="135"/>
      <c r="E60" s="135"/>
      <c r="F60" s="135"/>
      <c r="G60" s="135"/>
      <c r="H60" s="136"/>
      <c r="I60" s="128"/>
      <c r="J60" s="129"/>
      <c r="K60" s="132"/>
      <c r="L60" s="132"/>
      <c r="M60" s="133"/>
      <c r="N60" s="133"/>
      <c r="O60" s="133"/>
      <c r="P60" s="63"/>
    </row>
    <row r="61" spans="1:22" x14ac:dyDescent="0.25">
      <c r="A61" s="137"/>
      <c r="B61" s="138"/>
      <c r="C61" s="138"/>
      <c r="D61" s="138"/>
      <c r="E61" s="138"/>
      <c r="F61" s="138"/>
      <c r="G61" s="138"/>
      <c r="H61" s="139"/>
      <c r="I61" s="130"/>
      <c r="J61" s="131"/>
      <c r="K61" s="132"/>
      <c r="L61" s="132"/>
      <c r="M61" s="133"/>
      <c r="N61" s="133"/>
      <c r="O61" s="133"/>
      <c r="P61" s="63"/>
    </row>
    <row r="63" spans="1:22" ht="16.5" customHeight="1" x14ac:dyDescent="0.25">
      <c r="A63" s="64"/>
      <c r="B63" s="65"/>
      <c r="C63" s="66"/>
      <c r="D63" s="67"/>
      <c r="E63" s="67"/>
      <c r="F63" s="68"/>
      <c r="G63" s="68"/>
      <c r="H63" s="68"/>
      <c r="I63" s="4"/>
      <c r="J63" s="4"/>
      <c r="K63" s="8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s="71" customFormat="1" x14ac:dyDescent="0.25">
      <c r="A64" s="119" t="s">
        <v>61</v>
      </c>
      <c r="B64" s="119"/>
      <c r="C64" s="119"/>
      <c r="D64" s="119"/>
      <c r="E64" s="119"/>
      <c r="F64" s="69" t="s">
        <v>62</v>
      </c>
      <c r="G64" s="70"/>
      <c r="H64" s="70"/>
    </row>
    <row r="65" spans="1:23" s="71" customFormat="1" x14ac:dyDescent="0.25">
      <c r="A65" s="120" t="s">
        <v>68</v>
      </c>
      <c r="B65" s="120"/>
      <c r="C65" s="120"/>
      <c r="D65" s="120"/>
      <c r="E65" s="120"/>
      <c r="F65" s="120"/>
      <c r="G65" s="120"/>
      <c r="H65" s="70"/>
    </row>
    <row r="66" spans="1:23" x14ac:dyDescent="0.25">
      <c r="A66" s="140" t="s">
        <v>83</v>
      </c>
      <c r="B66" s="141"/>
      <c r="C66" s="141"/>
      <c r="D66" s="141"/>
      <c r="E66" s="141"/>
      <c r="F66" s="141"/>
      <c r="G66" s="141"/>
      <c r="H66" s="141"/>
      <c r="I66" s="142"/>
    </row>
    <row r="67" spans="1:23" s="3" customFormat="1" x14ac:dyDescent="0.25">
      <c r="A67" s="4" t="s">
        <v>67</v>
      </c>
      <c r="I67" s="5"/>
      <c r="J67" s="5"/>
      <c r="M67" s="6"/>
      <c r="O67" s="5"/>
      <c r="P67" s="5"/>
      <c r="S67" s="5"/>
      <c r="W67" s="4"/>
    </row>
    <row r="68" spans="1:23" s="3" customFormat="1" x14ac:dyDescent="0.25">
      <c r="A68" s="4" t="s">
        <v>66</v>
      </c>
      <c r="I68" s="5"/>
      <c r="J68" s="5"/>
      <c r="M68" s="6"/>
      <c r="O68" s="5"/>
      <c r="P68" s="5"/>
      <c r="S68" s="5"/>
      <c r="W68" s="4"/>
    </row>
    <row r="69" spans="1:23" s="3" customFormat="1" x14ac:dyDescent="0.25">
      <c r="A69" s="4" t="s">
        <v>73</v>
      </c>
      <c r="I69" s="5"/>
      <c r="J69" s="5"/>
      <c r="M69" s="6"/>
      <c r="O69" s="5"/>
      <c r="P69" s="5"/>
      <c r="S69" s="5"/>
      <c r="W69" s="4"/>
    </row>
  </sheetData>
  <mergeCells count="110">
    <mergeCell ref="A64:E64"/>
    <mergeCell ref="A65:G65"/>
    <mergeCell ref="A55:L55"/>
    <mergeCell ref="A57:H57"/>
    <mergeCell ref="I57:J57"/>
    <mergeCell ref="K57:L57"/>
    <mergeCell ref="M57:O57"/>
    <mergeCell ref="A58:H58"/>
    <mergeCell ref="I58:J61"/>
    <mergeCell ref="K58:L61"/>
    <mergeCell ref="M58:O61"/>
    <mergeCell ref="A59:H61"/>
    <mergeCell ref="B50:D50"/>
    <mergeCell ref="E50:H50"/>
    <mergeCell ref="A51:H51"/>
    <mergeCell ref="A52:H52"/>
    <mergeCell ref="A54:K54"/>
    <mergeCell ref="B47:D47"/>
    <mergeCell ref="E47:H47"/>
    <mergeCell ref="B48:D48"/>
    <mergeCell ref="E48:H48"/>
    <mergeCell ref="B49:D49"/>
    <mergeCell ref="E49:H49"/>
    <mergeCell ref="B43:D43"/>
    <mergeCell ref="E43:H43"/>
    <mergeCell ref="A44:H44"/>
    <mergeCell ref="B45:D45"/>
    <mergeCell ref="E45:H45"/>
    <mergeCell ref="B46:D46"/>
    <mergeCell ref="E46:H46"/>
    <mergeCell ref="B40:D40"/>
    <mergeCell ref="E40:H40"/>
    <mergeCell ref="B41:D41"/>
    <mergeCell ref="E41:H41"/>
    <mergeCell ref="B42:D42"/>
    <mergeCell ref="E42:H42"/>
    <mergeCell ref="B36:D36"/>
    <mergeCell ref="E36:H36"/>
    <mergeCell ref="A37:H37"/>
    <mergeCell ref="B38:D38"/>
    <mergeCell ref="E38:H38"/>
    <mergeCell ref="B39:D39"/>
    <mergeCell ref="E39:H39"/>
    <mergeCell ref="B33:D33"/>
    <mergeCell ref="E33:H33"/>
    <mergeCell ref="B34:D34"/>
    <mergeCell ref="E34:H34"/>
    <mergeCell ref="B35:D35"/>
    <mergeCell ref="E35:H35"/>
    <mergeCell ref="A30:H30"/>
    <mergeCell ref="B31:D31"/>
    <mergeCell ref="E31:H31"/>
    <mergeCell ref="B32:D32"/>
    <mergeCell ref="E32:H32"/>
    <mergeCell ref="B26:D26"/>
    <mergeCell ref="E26:H26"/>
    <mergeCell ref="B27:D27"/>
    <mergeCell ref="E27:H27"/>
    <mergeCell ref="B28:D28"/>
    <mergeCell ref="E28:H28"/>
    <mergeCell ref="B25:D25"/>
    <mergeCell ref="E25:H25"/>
    <mergeCell ref="B19:D19"/>
    <mergeCell ref="E19:H19"/>
    <mergeCell ref="B20:D20"/>
    <mergeCell ref="E20:H20"/>
    <mergeCell ref="B21:D21"/>
    <mergeCell ref="E21:H21"/>
    <mergeCell ref="B29:D29"/>
    <mergeCell ref="E29:H29"/>
    <mergeCell ref="V13:V15"/>
    <mergeCell ref="A8:B8"/>
    <mergeCell ref="C8:E8"/>
    <mergeCell ref="Q12:S12"/>
    <mergeCell ref="A13:H13"/>
    <mergeCell ref="I13:I15"/>
    <mergeCell ref="J13:J15"/>
    <mergeCell ref="K13:K15"/>
    <mergeCell ref="L13:L15"/>
    <mergeCell ref="M13:M15"/>
    <mergeCell ref="A14:D15"/>
    <mergeCell ref="E14:H15"/>
    <mergeCell ref="N13:N15"/>
    <mergeCell ref="O13:O15"/>
    <mergeCell ref="A12:P12"/>
    <mergeCell ref="N9:P11"/>
    <mergeCell ref="P53:S54"/>
    <mergeCell ref="N52:O54"/>
    <mergeCell ref="L52:M53"/>
    <mergeCell ref="A2:S2"/>
    <mergeCell ref="A4:B4"/>
    <mergeCell ref="C4:S4"/>
    <mergeCell ref="A5:B5"/>
    <mergeCell ref="C5:S5"/>
    <mergeCell ref="A6:B6"/>
    <mergeCell ref="C6:S6"/>
    <mergeCell ref="Q13:Q15"/>
    <mergeCell ref="R13:R15"/>
    <mergeCell ref="S13:S15"/>
    <mergeCell ref="P13:P15"/>
    <mergeCell ref="A16:H16"/>
    <mergeCell ref="B17:D17"/>
    <mergeCell ref="E17:H17"/>
    <mergeCell ref="B18:D18"/>
    <mergeCell ref="E18:H18"/>
    <mergeCell ref="B22:D22"/>
    <mergeCell ref="E22:H22"/>
    <mergeCell ref="A23:H23"/>
    <mergeCell ref="B24:D24"/>
    <mergeCell ref="E24:H24"/>
  </mergeCells>
  <conditionalFormatting sqref="P52">
    <cfRule type="cellIs" dxfId="9" priority="11" operator="greaterThan">
      <formula>0.2</formula>
    </cfRule>
  </conditionalFormatting>
  <conditionalFormatting sqref="P55:S55">
    <cfRule type="containsText" dxfId="8" priority="9" operator="containsText" text="Výdaje mimo">
      <formula>NOT(ISERROR(SEARCH("Výdaje mimo",P55)))</formula>
    </cfRule>
  </conditionalFormatting>
  <conditionalFormatting sqref="P52">
    <cfRule type="cellIs" dxfId="7" priority="10" operator="lessThanOrEqual">
      <formula>0.2</formula>
    </cfRule>
  </conditionalFormatting>
  <conditionalFormatting sqref="P53:S54">
    <cfRule type="containsText" dxfId="6" priority="8" operator="containsText" text="Výdaje mimo">
      <formula>NOT(ISERROR(SEARCH("Výdaje mimo",P53)))</formula>
    </cfRule>
  </conditionalFormatting>
  <conditionalFormatting sqref="N52">
    <cfRule type="containsText" dxfId="5" priority="7" operator="containsText" text="1 500">
      <formula>NOT(ISERROR(SEARCH("1 500",N52)))</formula>
    </cfRule>
  </conditionalFormatting>
  <conditionalFormatting sqref="N51">
    <cfRule type="cellIs" dxfId="4" priority="6" operator="lessThan">
      <formula>1500</formula>
    </cfRule>
  </conditionalFormatting>
  <conditionalFormatting sqref="L52:M53">
    <cfRule type="containsText" dxfId="3" priority="5" operator="containsText" text="30 000">
      <formula>NOT(ISERROR(SEARCH("30 000",L52)))</formula>
    </cfRule>
  </conditionalFormatting>
  <conditionalFormatting sqref="L51">
    <cfRule type="cellIs" dxfId="2" priority="4" operator="greaterThan">
      <formula>30000</formula>
    </cfRule>
  </conditionalFormatting>
  <conditionalFormatting sqref="M16">
    <cfRule type="cellIs" dxfId="1" priority="3" operator="lessThan">
      <formula>0</formula>
    </cfRule>
  </conditionalFormatting>
  <conditionalFormatting sqref="N9">
    <cfRule type="containsText" dxfId="0" priority="2" operator="containsText" text="Osobní náklady">
      <formula>NOT(ISERROR(SEARCH("Osobní náklady",N9)))</formula>
    </cfRule>
  </conditionalFormatting>
  <pageMargins left="0.15748031496062992" right="0.15748031496062992" top="0.78740157480314965" bottom="0.78740157480314965" header="0.31496062992125984" footer="0.31496062992125984"/>
  <pageSetup paperSize="9" scale="6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6</xdr:col>
                    <xdr:colOff>533400</xdr:colOff>
                    <xdr:row>9</xdr:row>
                    <xdr:rowOff>0</xdr:rowOff>
                  </from>
                  <to>
                    <xdr:col>7</xdr:col>
                    <xdr:colOff>533400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12"/>
  <sheetViews>
    <sheetView workbookViewId="0">
      <selection activeCell="D11" sqref="D11"/>
    </sheetView>
  </sheetViews>
  <sheetFormatPr defaultRowHeight="15" x14ac:dyDescent="0.25"/>
  <cols>
    <col min="2" max="2" width="96.5703125" customWidth="1"/>
  </cols>
  <sheetData>
    <row r="5" spans="2:2" ht="30" x14ac:dyDescent="0.25">
      <c r="B5" s="75" t="s">
        <v>75</v>
      </c>
    </row>
    <row r="6" spans="2:2" ht="30" x14ac:dyDescent="0.25">
      <c r="B6" s="74" t="s">
        <v>76</v>
      </c>
    </row>
    <row r="7" spans="2:2" ht="45" x14ac:dyDescent="0.25">
      <c r="B7" s="73" t="s">
        <v>77</v>
      </c>
    </row>
    <row r="8" spans="2:2" x14ac:dyDescent="0.25">
      <c r="B8" s="77" t="s">
        <v>78</v>
      </c>
    </row>
    <row r="9" spans="2:2" ht="75.75" customHeight="1" x14ac:dyDescent="0.25">
      <c r="B9" s="79" t="s">
        <v>79</v>
      </c>
    </row>
    <row r="10" spans="2:2" ht="45" x14ac:dyDescent="0.25">
      <c r="B10" s="78" t="s">
        <v>80</v>
      </c>
    </row>
    <row r="11" spans="2:2" ht="105" x14ac:dyDescent="0.25">
      <c r="B11" s="80" t="s">
        <v>81</v>
      </c>
    </row>
    <row r="12" spans="2:2" ht="30" x14ac:dyDescent="0.25">
      <c r="B12" s="76" t="s">
        <v>82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rozpocet</vt:lpstr>
      <vt:lpstr>pokyny</vt:lpstr>
      <vt:lpstr>rozpocet!Oblast_tisku</vt:lpstr>
    </vt:vector>
  </TitlesOfParts>
  <Company>EuregioEgrensis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Křížová</dc:creator>
  <cp:lastModifiedBy>Lucije</cp:lastModifiedBy>
  <cp:lastPrinted>2015-10-29T12:30:39Z</cp:lastPrinted>
  <dcterms:created xsi:type="dcterms:W3CDTF">2015-04-01T07:48:25Z</dcterms:created>
  <dcterms:modified xsi:type="dcterms:W3CDTF">2016-01-27T12:32:48Z</dcterms:modified>
</cp:coreProperties>
</file>